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ício" sheetId="1" r:id="rId4"/>
    <sheet state="visible" name="Treino A" sheetId="2" r:id="rId5"/>
    <sheet state="visible" name="Treino B" sheetId="3" r:id="rId6"/>
    <sheet state="visible" name="Treino C" sheetId="4" r:id="rId7"/>
    <sheet state="visible" name="Treino D" sheetId="5" r:id="rId8"/>
    <sheet state="visible" name="Treino E" sheetId="6" r:id="rId9"/>
    <sheet state="visible" name="Acompanhamento" sheetId="7" r:id="rId10"/>
    <sheet state="visible" name="Lista" sheetId="8" r:id="rId11"/>
  </sheets>
  <definedNames/>
  <calcPr/>
  <extLst>
    <ext uri="GoogleSheetsCustomDataVersion1">
      <go:sheetsCustomData xmlns:go="http://customooxmlschemas.google.com/" r:id="rId12" roundtripDataSignature="AMtx7mjHi1oDFBjT1b6pTMhswx7RfGjUx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7">
      <text>
        <t xml:space="preserve">======
ID#AAAAKa4zuh0
    (2020-10-01 16:13:37)
ENTRE 18,5 E 24,9 NORMAL
ENTRE 25,0 E 29,9 SOBREPESO
ENTRE 30,0 E 39,9 OBESIDADE
MAIOR QUE 40,0 OBESIDADE GRAVE
MENOR QUE 18,5 MAGREZA
ENTRE 18,5 E 24,9 NORMAL
ENTRE 25,0 E 29,9 SOBREPESO
ENTRE 30,0 E 39,9 OBESIDADE
MAIOR QUE 40,0 OBESIDADE GRAVE</t>
      </text>
    </comment>
  </commentList>
  <extLst>
    <ext uri="GoogleSheetsCustomDataVersion1">
      <go:sheetsCustomData xmlns:go="http://customooxmlschemas.google.com/" r:id="rId1" roundtripDataSignature="AMtx7micMqJVJM193hODxTwQUMhcEZ/Zow=="/>
    </ext>
  </extLst>
</comments>
</file>

<file path=xl/sharedStrings.xml><?xml version="1.0" encoding="utf-8"?>
<sst xmlns="http://schemas.openxmlformats.org/spreadsheetml/2006/main" count="856" uniqueCount="531">
  <si>
    <t>#gid=1699348823</t>
  </si>
  <si>
    <t>Treino A</t>
  </si>
  <si>
    <t>https://docs.google.com/spreadsheets/d/1U4W2OKVdkyz7msfI97bUBlmsUiR0sGtz16_7HMHUXwA/edit#gid=1403534156</t>
  </si>
  <si>
    <t>Relatório de acompanhamento</t>
  </si>
  <si>
    <t>#gid=1793731564</t>
  </si>
  <si>
    <t>Treino B</t>
  </si>
  <si>
    <t>#gid=1036814801</t>
  </si>
  <si>
    <t>Treino C</t>
  </si>
  <si>
    <t>#gid=664527578</t>
  </si>
  <si>
    <t xml:space="preserve">Treino D </t>
  </si>
  <si>
    <t>#gid=96795070</t>
  </si>
  <si>
    <t>Treino E</t>
  </si>
  <si>
    <t>Neste treino, o foco será o aumento da força máxima. Iremos usar uma estratégia, com menos repetições, mais carga e intervalos mais longos de descan-</t>
  </si>
  <si>
    <t>so</t>
  </si>
  <si>
    <t>TREINO:</t>
  </si>
  <si>
    <t>A</t>
  </si>
  <si>
    <t>Personal Trainer:</t>
  </si>
  <si>
    <t>Nome do Personal</t>
  </si>
  <si>
    <t>FICHA DE TREINO</t>
  </si>
  <si>
    <t>Músculos</t>
  </si>
  <si>
    <t>Exercícios</t>
  </si>
  <si>
    <t>Séries</t>
  </si>
  <si>
    <t>Repetições</t>
  </si>
  <si>
    <t>Kg</t>
  </si>
  <si>
    <t>Descanso</t>
  </si>
  <si>
    <t>Observação</t>
  </si>
  <si>
    <t>Concluído?</t>
  </si>
  <si>
    <t>Tríceps</t>
  </si>
  <si>
    <t>Triceps Unilateral na Polia Alta Pegada Pronada</t>
  </si>
  <si>
    <t>Regeneração:</t>
  </si>
  <si>
    <t>Observações:</t>
  </si>
  <si>
    <t xml:space="preserve">TREINO A </t>
  </si>
  <si>
    <t xml:space="preserve">TOTAL </t>
  </si>
  <si>
    <t>B</t>
  </si>
  <si>
    <t>TREINO B</t>
  </si>
  <si>
    <t>C</t>
  </si>
  <si>
    <t>TREINO C</t>
  </si>
  <si>
    <t>D</t>
  </si>
  <si>
    <t>TREINO D</t>
  </si>
  <si>
    <t>E</t>
  </si>
  <si>
    <t>TREINO E</t>
  </si>
  <si>
    <t>Aluno:</t>
  </si>
  <si>
    <t>Nome do aluno</t>
  </si>
  <si>
    <t>Idade (anos):</t>
  </si>
  <si>
    <t>Panturrilha (cm)</t>
  </si>
  <si>
    <t>Peso (kg):</t>
  </si>
  <si>
    <t>Peitoral (cm)</t>
  </si>
  <si>
    <t>Altura (m)</t>
  </si>
  <si>
    <t>Sexo:</t>
  </si>
  <si>
    <t>Masculino</t>
  </si>
  <si>
    <t>IMC:</t>
  </si>
  <si>
    <t>Condicionamento:</t>
  </si>
  <si>
    <t>Avançado</t>
  </si>
  <si>
    <t>Classificação:</t>
  </si>
  <si>
    <t>Duração do Programa de Treino:</t>
  </si>
  <si>
    <t>1 mês</t>
  </si>
  <si>
    <t>Braço (cm):</t>
  </si>
  <si>
    <t>Objetivo:</t>
  </si>
  <si>
    <t>Emagrecimento</t>
  </si>
  <si>
    <t>Abdomên (cintura) (cm):</t>
  </si>
  <si>
    <t>Data de Início:</t>
  </si>
  <si>
    <t>Quadril (cm)</t>
  </si>
  <si>
    <t>Data de Término:</t>
  </si>
  <si>
    <t>Coxa (cm)</t>
  </si>
  <si>
    <t>*Somatória de todos os treinos realizados.</t>
  </si>
  <si>
    <t>Músculos x Séries</t>
  </si>
  <si>
    <t>Sexo</t>
  </si>
  <si>
    <t>Condicionamento</t>
  </si>
  <si>
    <t>Duração do Programa</t>
  </si>
  <si>
    <t>Objetivo</t>
  </si>
  <si>
    <t>Iniciante</t>
  </si>
  <si>
    <t>15 dias</t>
  </si>
  <si>
    <t>Peitoral</t>
  </si>
  <si>
    <t>Crossover</t>
  </si>
  <si>
    <t>Sim</t>
  </si>
  <si>
    <t>Feminino</t>
  </si>
  <si>
    <t>Intermediário</t>
  </si>
  <si>
    <t>Força</t>
  </si>
  <si>
    <t>Dorsal</t>
  </si>
  <si>
    <t>Crucifixo com Halteres - Banco declinado</t>
  </si>
  <si>
    <t>Não</t>
  </si>
  <si>
    <t>2 meses</t>
  </si>
  <si>
    <t>Hipertrofia</t>
  </si>
  <si>
    <t>Bíceps</t>
  </si>
  <si>
    <t>Crucifixo Declinado C/ Halteres no Banco</t>
  </si>
  <si>
    <t>3 meses</t>
  </si>
  <si>
    <t>Desempenho</t>
  </si>
  <si>
    <t>Crucifixo em Pé com Elástico</t>
  </si>
  <si>
    <t>4 meses</t>
  </si>
  <si>
    <t>Funcionalidade</t>
  </si>
  <si>
    <t>Ombros</t>
  </si>
  <si>
    <t>Crucifixo Em Pé no Cross Over</t>
  </si>
  <si>
    <t>5 meses</t>
  </si>
  <si>
    <t>Trapézio</t>
  </si>
  <si>
    <t>Crucifixo Horizontal com Halter</t>
  </si>
  <si>
    <t>Antebraço</t>
  </si>
  <si>
    <t>Crucifixo Inclinado C/ Halteres no Banco</t>
  </si>
  <si>
    <t>Inferiores</t>
  </si>
  <si>
    <t>Crucifixo Inclinado com Banco no Cross Over</t>
  </si>
  <si>
    <t>Abdômen</t>
  </si>
  <si>
    <t>Crucifixo na Polia</t>
  </si>
  <si>
    <t>Lombar</t>
  </si>
  <si>
    <t>Crucifixo na Polia Alta</t>
  </si>
  <si>
    <t>Aeróbicos</t>
  </si>
  <si>
    <t>Crucifixo Reto com Banco Cross over</t>
  </si>
  <si>
    <t>HIIT</t>
  </si>
  <si>
    <t>Flexão de Braços</t>
  </si>
  <si>
    <t>Funcional</t>
  </si>
  <si>
    <t>Flexão de Braços com Apoio</t>
  </si>
  <si>
    <t>Alongamento</t>
  </si>
  <si>
    <t>Peck Deck</t>
  </si>
  <si>
    <t>Mobilidade</t>
  </si>
  <si>
    <t>Supino Declinado C/ Halteres</t>
  </si>
  <si>
    <t>Combinado</t>
  </si>
  <si>
    <t>Supino Declinado Máquina</t>
  </si>
  <si>
    <t>Elásticos e Faixas</t>
  </si>
  <si>
    <t>Supino em Pé com Elástico</t>
  </si>
  <si>
    <t>Para Fazer em Casa</t>
  </si>
  <si>
    <t>Supino Iinclinado com Barra</t>
  </si>
  <si>
    <t>Teste</t>
  </si>
  <si>
    <t>Supino Inclinado Barra</t>
  </si>
  <si>
    <t>Peitoral - Bi Set</t>
  </si>
  <si>
    <t>Supino Inclinado com Halteres</t>
  </si>
  <si>
    <t>Supino Inclinado Smith</t>
  </si>
  <si>
    <t>Supino Máquina Sentado</t>
  </si>
  <si>
    <t>Supino no TRX</t>
  </si>
  <si>
    <t>Supino Reto com Barra</t>
  </si>
  <si>
    <t>Supino Reto com Halter</t>
  </si>
  <si>
    <t>Supino Reto Hammer</t>
  </si>
  <si>
    <t>Supino Reto no Smith</t>
  </si>
  <si>
    <t>Voador</t>
  </si>
  <si>
    <t>Abdominal Canivete</t>
  </si>
  <si>
    <t>Abdominal com Corda na Polia Em Pé</t>
  </si>
  <si>
    <t>Abdominal com Rodinha Solo</t>
  </si>
  <si>
    <t>Abdominal Crunches Máquina</t>
  </si>
  <si>
    <t>Abdominal Dragon Fly</t>
  </si>
  <si>
    <t>Abdominal Infra Bola Suíça</t>
  </si>
  <si>
    <t>Abdominal Infra no Banco Declinado com Pernas Estendidas...</t>
  </si>
  <si>
    <t>Abdominal Infra no Banco Declinado com Pernas Flexionadas...</t>
  </si>
  <si>
    <t>Abdominal Infra no Solo com as Pernas Flexionadas</t>
  </si>
  <si>
    <t>Abdominal Infra no Solo com Pernas Estendidas</t>
  </si>
  <si>
    <t>Abdominal Infra Paralelas com Pernas Estendidas</t>
  </si>
  <si>
    <t>Abdominal Infra Paralelas com Pernas Flexionadas</t>
  </si>
  <si>
    <t>Abdominal Infra Suspenso Pernas Estendidas</t>
  </si>
  <si>
    <t>Abdominal Infra Suspenso Pernas Flexionadas</t>
  </si>
  <si>
    <t>Abdominal Militar</t>
  </si>
  <si>
    <t>Abdominal na Bola Suiça</t>
  </si>
  <si>
    <t>Abdominal no Slide (Prancha com Flexão de Joelhos e Quadril Bilateral)...</t>
  </si>
  <si>
    <t>Abdominal no Slide Escalador (Prancha com Flexão de Joelhos e Quadril Unilateral Alternado)...</t>
  </si>
  <si>
    <t>Abdominal Oblíquo Alternado Bola Suíça</t>
  </si>
  <si>
    <t>Abdominal Oblíquo Alternado com Pedalada</t>
  </si>
  <si>
    <t>Abdominal Oblíquo Alternado Solo</t>
  </si>
  <si>
    <t>Abdominal Obliquo Barra Fixa</t>
  </si>
  <si>
    <t>Abdominal Oblíquo Unilateral na Polia Alta</t>
  </si>
  <si>
    <t>Abdominal Oblíquo Unilateral na Polia Baixa</t>
  </si>
  <si>
    <t>Abdominal Prancha Isométrica</t>
  </si>
  <si>
    <t>Abdominal Supra Bola Suíça</t>
  </si>
  <si>
    <t>Abdominal Supra com Corda na Polia</t>
  </si>
  <si>
    <t>Abdominal Supra na Prancha Declinada</t>
  </si>
  <si>
    <t>Abdominal Supra Solo</t>
  </si>
  <si>
    <t>Flexão Lateral de Tronco Banco Lombar</t>
  </si>
  <si>
    <t>Obliquo em Isometria no Banco Lombar</t>
  </si>
  <si>
    <t>Prancha Isometrica com Trx</t>
  </si>
  <si>
    <t>Prancha Isometrica Lateral</t>
  </si>
  <si>
    <t>Rotação Torso Máquina</t>
  </si>
  <si>
    <t>Abdução de Quadril com Caneleira Unilateral</t>
  </si>
  <si>
    <t>Abdução de Quadril Máquina</t>
  </si>
  <si>
    <t>Abdução de Quadril Máquina com Corpo a Frente</t>
  </si>
  <si>
    <t>Abdução de Quadril na Polia Baixa Unilateral</t>
  </si>
  <si>
    <t>Abdução Simultânea com Caneleira</t>
  </si>
  <si>
    <t>Adução de Quadril com Caneleira</t>
  </si>
  <si>
    <t>Adução de Quadril Máquina</t>
  </si>
  <si>
    <t>Adução de Quadril na Polia Baixa Unilateral</t>
  </si>
  <si>
    <t>Afundo Alternado com Salto</t>
  </si>
  <si>
    <t>Afundo com Banco no Smith</t>
  </si>
  <si>
    <t>Afundo com Barra</t>
  </si>
  <si>
    <t>Afundo com Caneleira</t>
  </si>
  <si>
    <t>Afundo com Halter</t>
  </si>
  <si>
    <t>Afundo no Step</t>
  </si>
  <si>
    <t>Agachamento Búlgaro</t>
  </si>
  <si>
    <t>Agachamento com Barra Hexagonal</t>
  </si>
  <si>
    <t>Agachamento com Desenvolvimento Kettlebell</t>
  </si>
  <si>
    <t>Agachamento com Halteres</t>
  </si>
  <si>
    <t>Agachamento com Salto</t>
  </si>
  <si>
    <t>Agachamento Frontal C/ Barra</t>
  </si>
  <si>
    <t>Agachamento Frontal Smith</t>
  </si>
  <si>
    <t>Agachamento Hack</t>
  </si>
  <si>
    <t>Agachamento Isométrico na Parede</t>
  </si>
  <si>
    <t>Agachamento Lateral Alternado</t>
  </si>
  <si>
    <t>Agachamento Livre com Barra</t>
  </si>
  <si>
    <t>Agachamento na Plataforma Instável</t>
  </si>
  <si>
    <t>Agachamento no Meio Bosu</t>
  </si>
  <si>
    <t>Agachamento no TRX</t>
  </si>
  <si>
    <t>Agachamento nos Discos de Equilíbrio</t>
  </si>
  <si>
    <t>Agachamento Smith</t>
  </si>
  <si>
    <t>Agachamento Sumo com Halter</t>
  </si>
  <si>
    <t>Agachamento Sumo com Halter (Step)</t>
  </si>
  <si>
    <t>Agachamento Unilateral</t>
  </si>
  <si>
    <t>Agachamento Unilateral com Step</t>
  </si>
  <si>
    <t>Avanço Alternado com Barra</t>
  </si>
  <si>
    <t>Avanço Alternado com Halter</t>
  </si>
  <si>
    <t>Cadeira Extensora</t>
  </si>
  <si>
    <t>Cadeira Extensora Unilateral</t>
  </si>
  <si>
    <t>Cadeira Flexora</t>
  </si>
  <si>
    <t>Cadeira Flexora Unilateral</t>
  </si>
  <si>
    <t>Elevação de Quadril Bola</t>
  </si>
  <si>
    <t>Elevação de Quadril com Barra</t>
  </si>
  <si>
    <t>Elevação de Quadril Solo</t>
  </si>
  <si>
    <t>Elevação de Quadril Solo Unilateral</t>
  </si>
  <si>
    <t>Flexão de Joelhos com Caneleira</t>
  </si>
  <si>
    <t>Flexora Unilateral</t>
  </si>
  <si>
    <t>Gluteo 4 Apoios C/ Caneleira Perna Estendida</t>
  </si>
  <si>
    <t>Gluteo 4 Apoios com Caneleira Perna Flexionada</t>
  </si>
  <si>
    <t>Gluteo 4 Apoios no Smith</t>
  </si>
  <si>
    <t>Glúteos Coice na Polia</t>
  </si>
  <si>
    <t>Glúteos Coice Unilateral com Caneleira Em Pé</t>
  </si>
  <si>
    <t>Leg Press 45 Pés Afastados</t>
  </si>
  <si>
    <t>Leg Press 45 Pés Proximos</t>
  </si>
  <si>
    <t>Leg Press 45 Unilateral</t>
  </si>
  <si>
    <t>Leg Press 90 no Smith</t>
  </si>
  <si>
    <t>Leg Press Horizontal</t>
  </si>
  <si>
    <t>Leg Press Horizontal Unilateral</t>
  </si>
  <si>
    <t>Levantamento Terra</t>
  </si>
  <si>
    <t>Levantamento Terra Sumo</t>
  </si>
  <si>
    <t>Mesa Flexora</t>
  </si>
  <si>
    <t>Mesa Flexora Unilateral</t>
  </si>
  <si>
    <t>Panturrilha no Hack</t>
  </si>
  <si>
    <t>Panturrilha no Leg Press 45</t>
  </si>
  <si>
    <t>Panturrilha no Leg Press Horizontal</t>
  </si>
  <si>
    <t>Panturrilha no Smith</t>
  </si>
  <si>
    <t>Panturrilha no Step</t>
  </si>
  <si>
    <t>Panturrilha Sentado Machine</t>
  </si>
  <si>
    <t>Panturrilha Unilateral no Hack</t>
  </si>
  <si>
    <t>Panturrilha Unilateral no Leg Horizontal</t>
  </si>
  <si>
    <t>Panturrilha Unilateral no Leg Press 45</t>
  </si>
  <si>
    <t>Panturrilha Unilateral no Smith</t>
  </si>
  <si>
    <t>Panturrilha Unilateral no Step</t>
  </si>
  <si>
    <t>Passada Unilateral Smith</t>
  </si>
  <si>
    <t>Passadas Em Avanço C/ Barra</t>
  </si>
  <si>
    <t>Passadas Em Avanço C/ Halteres</t>
  </si>
  <si>
    <t>Prancha Isométrica Alta Alternando Membros</t>
  </si>
  <si>
    <t>Stiff Barra Pés Afastados</t>
  </si>
  <si>
    <t>Stiff Barra Pés Proximos</t>
  </si>
  <si>
    <t>Stiff com Halteres</t>
  </si>
  <si>
    <t>Stiff na Polia Baixa</t>
  </si>
  <si>
    <t>Stiff no Smith</t>
  </si>
  <si>
    <t>Stiff Unilateral</t>
  </si>
  <si>
    <t>Subida Caixote no Smith</t>
  </si>
  <si>
    <t>Subida Frontal Unilateral no Step</t>
  </si>
  <si>
    <t>Subida Lateral Unilateral no Step</t>
  </si>
  <si>
    <t>Subida no Caixote com Barra</t>
  </si>
  <si>
    <t>Subida no Caixote com Caneleira</t>
  </si>
  <si>
    <t>Subida no Caixote com Halteres</t>
  </si>
  <si>
    <t>Abdução Ombros</t>
  </si>
  <si>
    <t>Arnold Press</t>
  </si>
  <si>
    <t>Desenvolvimento a Frente Sentado com Barra</t>
  </si>
  <si>
    <t>Desenvolvimento Arnold</t>
  </si>
  <si>
    <t>Desenvolvimento com Barra</t>
  </si>
  <si>
    <t>Desenvolvimento com Barra por Trás</t>
  </si>
  <si>
    <t>Desenvolvimento com Halter Em Pé</t>
  </si>
  <si>
    <t>Desenvolvimento com Halter Sentado</t>
  </si>
  <si>
    <t>Desenvolvimento Fechado com Halteres</t>
  </si>
  <si>
    <t>Desenvolvimento Fechado Sentado com Halteres</t>
  </si>
  <si>
    <t>Desenvolvimento Máquina</t>
  </si>
  <si>
    <t>Desenvolvimento no Smith</t>
  </si>
  <si>
    <t>Desenvolvimento Pelas Costas Sentado com Barra</t>
  </si>
  <si>
    <t>Desenvolvimento Unilateral com Halter</t>
  </si>
  <si>
    <t>Elevação de Ombros - Elástico</t>
  </si>
  <si>
    <t>Elevação Frontal Alternada</t>
  </si>
  <si>
    <t>Elevação Frontal com Barra</t>
  </si>
  <si>
    <t>Elevação Frontal com Halter Sentado</t>
  </si>
  <si>
    <t>Elevação frontal com halteres</t>
  </si>
  <si>
    <t>Elevação Frontal Inversa Em Pé com Halter</t>
  </si>
  <si>
    <t>Elevação Frontal Isometria com Barra</t>
  </si>
  <si>
    <t>Elevação Frontal Isometria com Halteres</t>
  </si>
  <si>
    <t>Elevação Frontal Isometria Sentado com Barra</t>
  </si>
  <si>
    <t>Elevação Frontal Isometria Sentado com Halteres (Pegada Neutra)...</t>
  </si>
  <si>
    <t>Elevação Frontal Isometria Sentado com Halteres (Pegada Pronada)...</t>
  </si>
  <si>
    <t>Elevação Frontal na Polia Baixa</t>
  </si>
  <si>
    <t>Elevação Frontal na Polia Baixa Pegada Pronada</t>
  </si>
  <si>
    <t>Elevação Frontal na Polia com Corda</t>
  </si>
  <si>
    <t>Elevação Frontal Neutra Em Pé com Halter</t>
  </si>
  <si>
    <t>Elevação Frontal Unilateral</t>
  </si>
  <si>
    <t>Elevação Frontal Unilateral Isometria com Halter</t>
  </si>
  <si>
    <t>Elevação Lateral Em Pé com Halter</t>
  </si>
  <si>
    <t>Elevação Lateral Inclinado com Halter</t>
  </si>
  <si>
    <t>Elevação Lateral Isometria Em Pé com Halter</t>
  </si>
  <si>
    <t>Elevação Lateral Isometria Sentado com Halteres</t>
  </si>
  <si>
    <t>Elevacão Lateral Sentado com Halteres</t>
  </si>
  <si>
    <t>Elevação Lateral Unilateral C/ Halteres</t>
  </si>
  <si>
    <t>Elevação Lateral Unilateral na Polia Baixa</t>
  </si>
  <si>
    <t>Encolhimento de Ombros - Faixa Elástica</t>
  </si>
  <si>
    <t>Encolhimento de Ombros Barra Livre</t>
  </si>
  <si>
    <t>Encolhimento de Ombros C/ Halteres</t>
  </si>
  <si>
    <t>Encolhimento de Ombros com Barra (Atrás)</t>
  </si>
  <si>
    <t>Encolhimento de Ombros Máquina</t>
  </si>
  <si>
    <t>Encolhimento de Ombros no Smith Pela Frente</t>
  </si>
  <si>
    <t>Encolhimento de Ombros no Smith Pelas Costas</t>
  </si>
  <si>
    <t>Escápular no Rolo Elevação de Ombros c/ Cotovelos Flexionados</t>
  </si>
  <si>
    <t>Escápular no Rolo Flexão/Extensão de Ombro c/ Cotovelos Estendidos Alternado</t>
  </si>
  <si>
    <t>Escápular no Rolo Flexão/Extensão Ombros Bilateral</t>
  </si>
  <si>
    <t>Posterior de Ombro na Polia</t>
  </si>
  <si>
    <t>Banco Lombar Isometria</t>
  </si>
  <si>
    <t>Barra Fixa (Pull up) Aberta Frontal</t>
  </si>
  <si>
    <t>Barra Fixa (Pull up) Fechada Supinada</t>
  </si>
  <si>
    <t>Barra Fixa (Pull up) no Graviton</t>
  </si>
  <si>
    <t>Barra Livre Neutra</t>
  </si>
  <si>
    <t>Barra Livre Supinada</t>
  </si>
  <si>
    <t>Corda Naval</t>
  </si>
  <si>
    <t>Corda Naval Simultânea</t>
  </si>
  <si>
    <t>Crucifixo Inverso com Halter no Banco Inclinado</t>
  </si>
  <si>
    <t>Crucifixo Inverso Máquina</t>
  </si>
  <si>
    <t>Crucifixo Inverso no Cross Over</t>
  </si>
  <si>
    <t>Crucifixo Inverso Unilateral no Cross Over</t>
  </si>
  <si>
    <t>Crucifixo Invertido Banco Inclinado</t>
  </si>
  <si>
    <t>Crucifixo Invertido na Polia</t>
  </si>
  <si>
    <t>Extensão de Lombar</t>
  </si>
  <si>
    <t>Extensão de Quadril Banco</t>
  </si>
  <si>
    <t>Flexão de Quadril Decubito Dorsal</t>
  </si>
  <si>
    <t>Hiperextensao de Lombar</t>
  </si>
  <si>
    <t>Hiperextensao de Lombar Solo</t>
  </si>
  <si>
    <t>Hiperextensao de Lombar Solo C/ Isometria</t>
  </si>
  <si>
    <t>Pull down Máquina Pegada Pronada</t>
  </si>
  <si>
    <t>Pulldown na Polia Alta com Barra</t>
  </si>
  <si>
    <t>Pulldown na Polia Alta com Corda</t>
  </si>
  <si>
    <t>Pullover</t>
  </si>
  <si>
    <t>Pullover com Barra</t>
  </si>
  <si>
    <t>Puxador (Pulldown) Frente Aberto Supinado</t>
  </si>
  <si>
    <t>Puxador (Pulldown) Frente Barra Romana</t>
  </si>
  <si>
    <t>Puxador (Pulldown) Frente Pronado Fechado</t>
  </si>
  <si>
    <t>Puxador (Pulldown) Frente Supinado Fechado</t>
  </si>
  <si>
    <t>Puxador (Pulldown) Frente Triangulo</t>
  </si>
  <si>
    <t>Remada Aberta com Halteres no Banco Inclinado</t>
  </si>
  <si>
    <t>Remada Alta com Barra</t>
  </si>
  <si>
    <t>Remada Alta com Halter</t>
  </si>
  <si>
    <t>Remada Alta na Polia Baixa</t>
  </si>
  <si>
    <t>Remada Baixa Aberta Pegada Pronada</t>
  </si>
  <si>
    <t>Remada Baixa Aberta Pegada Supinada</t>
  </si>
  <si>
    <t>Remada C/ Halteres Pegada Neutra</t>
  </si>
  <si>
    <t>Remada C/ Halteres Pegada Pronada</t>
  </si>
  <si>
    <t>Remada C/ Halteres Pegada Supinada</t>
  </si>
  <si>
    <t>Remada Cavalo</t>
  </si>
  <si>
    <t>Remada com Trx</t>
  </si>
  <si>
    <t>Remada Corda Polia Média</t>
  </si>
  <si>
    <t>Remada Curvada Pegada Pronada</t>
  </si>
  <si>
    <t>Remada Curvada Pegada Supinada</t>
  </si>
  <si>
    <t>Remada Em Pé no Triangulo</t>
  </si>
  <si>
    <t>Remada Fechada com Halteres no Banco Inclinado</t>
  </si>
  <si>
    <t>Remada Fechada em Pé com Elástico</t>
  </si>
  <si>
    <t>Remada Máquina Pegada Neutra</t>
  </si>
  <si>
    <t>Remada Máquina Pegada Pronada</t>
  </si>
  <si>
    <t>Remada Máquina Pegada Supinada</t>
  </si>
  <si>
    <t>Remada na Polia Baixa Aberta Pronada com Barra</t>
  </si>
  <si>
    <t>Remada na Polia Baixa com Corda</t>
  </si>
  <si>
    <t>Remada na Polia Baixa com Triangulo</t>
  </si>
  <si>
    <t>Remada na Polia Baixa Supinada com Barra</t>
  </si>
  <si>
    <t>Remada na Polia Baixa Unilateral</t>
  </si>
  <si>
    <t>Remada Unilateral C/ Halteres</t>
  </si>
  <si>
    <t>Remada Unilateral Halter - Pegada Pronada (Serrote)</t>
  </si>
  <si>
    <t>Remada Unilateral Halter - Pegada Supinada (Serrote)</t>
  </si>
  <si>
    <t>Remada Unilateral na Polia Baixa</t>
  </si>
  <si>
    <t>Rosca Alternada Banco Inclinado</t>
  </si>
  <si>
    <t>Rosca Alternada Em Pe</t>
  </si>
  <si>
    <t>Rosca Alternada na Polia Baixa</t>
  </si>
  <si>
    <t>Rosca Alternada Sentado</t>
  </si>
  <si>
    <t>Rosca Biceps Simultaneo na Polia Alta</t>
  </si>
  <si>
    <t>Rosca Concentrada</t>
  </si>
  <si>
    <t>Rosca Concentrada com Halteres</t>
  </si>
  <si>
    <t>Rosca de Punho com Barra Sentado Pronada</t>
  </si>
  <si>
    <t>Rosca de Punho com Barra Sentado Supinada</t>
  </si>
  <si>
    <t>Rosca Direta Barra Reta</t>
  </si>
  <si>
    <t>Rosca Direta Barra W</t>
  </si>
  <si>
    <t>Rosca Direta com Elástico</t>
  </si>
  <si>
    <t>Rosca Direta com Halter</t>
  </si>
  <si>
    <t>Rosca Direta com Halter Banco 45</t>
  </si>
  <si>
    <t>Rosca Direta com Trx</t>
  </si>
  <si>
    <t>Rosca Direta na Polia (Barra Reta)</t>
  </si>
  <si>
    <t>Rosca Direta na Polia (Barra W)</t>
  </si>
  <si>
    <t>Rosca Direta Sentado com Halter</t>
  </si>
  <si>
    <t>Rosca Martelo Alternada com Halter</t>
  </si>
  <si>
    <t>Rosca Martelo Alternado Sentado</t>
  </si>
  <si>
    <t>Rosca Martelo com Barra H</t>
  </si>
  <si>
    <t>Rosca Martelo em Pé</t>
  </si>
  <si>
    <t>Rosca Martelo Sentado</t>
  </si>
  <si>
    <t>Rosca na Polia Baixa com Corda</t>
  </si>
  <si>
    <t>Rosca Scott com Barra Reta</t>
  </si>
  <si>
    <t>Rosca Scott com Barra W</t>
  </si>
  <si>
    <t>Rosca Scott com Halteres</t>
  </si>
  <si>
    <t>Rosca Scott Máquina</t>
  </si>
  <si>
    <t>Rosca Scott Unilateral com Halter</t>
  </si>
  <si>
    <t>Rosca Simultânea na Polia Baixa</t>
  </si>
  <si>
    <t>Rosca Unilateral com Trx</t>
  </si>
  <si>
    <t>Rosca Unilateral Em Pé com Halter</t>
  </si>
  <si>
    <t>Rosca Unilateral na Polia Baixa</t>
  </si>
  <si>
    <t>Tríceps Banco</t>
  </si>
  <si>
    <t>Tríceps Coice com Halter</t>
  </si>
  <si>
    <t>Triceps Coice em Pé</t>
  </si>
  <si>
    <t>Tríceps coice em pé Livre</t>
  </si>
  <si>
    <t>Triceps Coice Unilateral na Polia Baixa</t>
  </si>
  <si>
    <t>Tríceps Francês</t>
  </si>
  <si>
    <t>Triceps Frances C/ Halter Sentado</t>
  </si>
  <si>
    <t>Tríceps Francês com Barra em Pé</t>
  </si>
  <si>
    <t>Triceps Frances com Barra Sentado</t>
  </si>
  <si>
    <t>Tríceps Francês com Elástico</t>
  </si>
  <si>
    <t>Tríceps Francês com Halter em Pé</t>
  </si>
  <si>
    <t>Tríceps Francês na Polia com Barra</t>
  </si>
  <si>
    <t>Tríceps Francês na Polia com Corda</t>
  </si>
  <si>
    <t>Triceps Frances Unilateral C/ Halter em Pé</t>
  </si>
  <si>
    <t>Triceps Frances Unilateral C/ Halter Sentado</t>
  </si>
  <si>
    <t>Tríceps Francês Unilateral na Polia</t>
  </si>
  <si>
    <t>Tríceps Invertido na Polia com Barra</t>
  </si>
  <si>
    <t>Triceps na Polia Barra V</t>
  </si>
  <si>
    <t>Tríceps na Polia Barra W</t>
  </si>
  <si>
    <t>Tríceps na Polia com Barra</t>
  </si>
  <si>
    <t>Tríceps na Polia com Corda</t>
  </si>
  <si>
    <t>Tríceps nas Paralelas</t>
  </si>
  <si>
    <t>Triceps Paralela Máquina</t>
  </si>
  <si>
    <t>Triceps Paralelas no Graviton</t>
  </si>
  <si>
    <t>Tríceps Supinado com Barra</t>
  </si>
  <si>
    <t>Tríceps Supinado com Halter</t>
  </si>
  <si>
    <t>Triceps Supinado Pegada Pronada</t>
  </si>
  <si>
    <t>Tríceps Testa Barra no Banco Inclinado</t>
  </si>
  <si>
    <t>Tríceps Testa Barra W - Banco Inclinado</t>
  </si>
  <si>
    <t>Triceps Testa C/ Halteres</t>
  </si>
  <si>
    <t>Triceps Testa com barra</t>
  </si>
  <si>
    <t>Tríceps Testa com Barra W</t>
  </si>
  <si>
    <t>Tríceps testa com Halter no Banco inclinado</t>
  </si>
  <si>
    <t>Tríceps Testa com Trx</t>
  </si>
  <si>
    <t>Tríceps Testa Corda Unilateral Polia</t>
  </si>
  <si>
    <t>Tríceps Testa na Polia</t>
  </si>
  <si>
    <t>Tríceps Testa na Polia com Corda</t>
  </si>
  <si>
    <t>Tríceps Testa Unilateral com Halter</t>
  </si>
  <si>
    <t>Tríceps Unilateral - Banda Elástica</t>
  </si>
  <si>
    <t>Tríceps Unilateral - Faixa Elástica</t>
  </si>
  <si>
    <t>Triceps Unilateral na Polia Alta Pegada Neutra</t>
  </si>
  <si>
    <t>Triceps Unilateral na Polia Alta Pegada Supinada</t>
  </si>
  <si>
    <t>Rosca Inversa com Barra</t>
  </si>
  <si>
    <t>Rosca Inversa Em Pé com Halter</t>
  </si>
  <si>
    <t>Rosca Inversa na Polia Baixa</t>
  </si>
  <si>
    <t>Bicicleta Horizontal</t>
  </si>
  <si>
    <t>Bicicleta Normal</t>
  </si>
  <si>
    <t>Bike Spinning</t>
  </si>
  <si>
    <t>Escada</t>
  </si>
  <si>
    <t>Escalada</t>
  </si>
  <si>
    <t>Esteira</t>
  </si>
  <si>
    <t>Esteira Caminhada</t>
  </si>
  <si>
    <t>Esteira com Inclinação</t>
  </si>
  <si>
    <t>Esteira Hiit</t>
  </si>
  <si>
    <t>Esteira Sprint</t>
  </si>
  <si>
    <t>Esteira Trote</t>
  </si>
  <si>
    <t>Polichinelo</t>
  </si>
  <si>
    <t>Polichinelo Frontal</t>
  </si>
  <si>
    <t>Pular Corda</t>
  </si>
  <si>
    <t>Skipping Alto</t>
  </si>
  <si>
    <t>Skipping com Step</t>
  </si>
  <si>
    <t>Transport</t>
  </si>
  <si>
    <t>Abdominal Cruzado</t>
  </si>
  <si>
    <t>Abdominal Escalador</t>
  </si>
  <si>
    <t>Abdominal Infra Bike</t>
  </si>
  <si>
    <t>Abdominal Obliquo</t>
  </si>
  <si>
    <t>Abdominal Obliquo Em Pé</t>
  </si>
  <si>
    <t>Abdominal Tesoura</t>
  </si>
  <si>
    <t>Abdução 4 Apoios</t>
  </si>
  <si>
    <t>Abdução Decúbito Lateral</t>
  </si>
  <si>
    <t>Abdução Decúbito Lateral MMII Flexionados</t>
  </si>
  <si>
    <t>Abdução em Pé</t>
  </si>
  <si>
    <t>Abdução Sentada</t>
  </si>
  <si>
    <t>Adução Decúbito Lateral</t>
  </si>
  <si>
    <t>Afundo - Elástico</t>
  </si>
  <si>
    <t>Afundo - Faixa Elástica</t>
  </si>
  <si>
    <t>Agachamento + Abdução Alternado</t>
  </si>
  <si>
    <t>Agachamento - Elástico</t>
  </si>
  <si>
    <t>Agachamento - Faixa Elástica</t>
  </si>
  <si>
    <t>Agachamento Isometrico + Abdução</t>
  </si>
  <si>
    <t>Bíceps Alternado - Elástico</t>
  </si>
  <si>
    <t>Bíceps Alternado - Faixa Elástica</t>
  </si>
  <si>
    <t>Bíceps Concentrado - Elástico</t>
  </si>
  <si>
    <t>Bíceps Concentrado - Faixa Elástica</t>
  </si>
  <si>
    <t>Bíceps em pé - Elástico</t>
  </si>
  <si>
    <t>Bíceps em pé - Faixa Elástica</t>
  </si>
  <si>
    <t>Biceps Martelo Sentado - Elástico</t>
  </si>
  <si>
    <t>Biceps Martelo Sentado - Faixa Elástica</t>
  </si>
  <si>
    <t>Crucifixo - Banda Elástica</t>
  </si>
  <si>
    <t>Crucifixo - Faixa Elástica</t>
  </si>
  <si>
    <t>Crucifixo Inverso - Banda Elástica</t>
  </si>
  <si>
    <t>Crucifixo Inverso - Faixa Elástica</t>
  </si>
  <si>
    <t>Desenvolvimento - Elástico</t>
  </si>
  <si>
    <t>Desenvolvimento - Faixa Elástica</t>
  </si>
  <si>
    <t>Deslocamento Lateral</t>
  </si>
  <si>
    <t>Elevação Frontal - Elástico</t>
  </si>
  <si>
    <t>Elevação Frontal - Faixa Elástica</t>
  </si>
  <si>
    <t>Elevação Lateral - Elástico</t>
  </si>
  <si>
    <t>Elevação Lateral - Faixa Elástica</t>
  </si>
  <si>
    <t>Extensão de Joelho Unilateral Sentado</t>
  </si>
  <si>
    <t>Extensão de Quadril em Pé</t>
  </si>
  <si>
    <t>Flexão de Joelho Decúbito Ventral</t>
  </si>
  <si>
    <t>Flexão de Quadril em Pé</t>
  </si>
  <si>
    <t>Flexão de Quadril MI Estendido</t>
  </si>
  <si>
    <t>Flexão de Quadril MI Flexionado</t>
  </si>
  <si>
    <t>Gluteo 4 Apoios - Elástico</t>
  </si>
  <si>
    <t>Glúteo 4 Apoios com Coice</t>
  </si>
  <si>
    <t>Glúteo 4 Apoios MI Estendido</t>
  </si>
  <si>
    <t>Glúteo 4 Apoios MI Flexionado</t>
  </si>
  <si>
    <t>Glutos 4 Apoios - Faixa Elástica</t>
  </si>
  <si>
    <t>Pancha + Flexão de Quadril</t>
  </si>
  <si>
    <t>Prancha + Remada</t>
  </si>
  <si>
    <t>Prancha c/ Abdução</t>
  </si>
  <si>
    <t>Pulldown - Banda Elástica</t>
  </si>
  <si>
    <t>Pulldown - Faixa Elástica</t>
  </si>
  <si>
    <t>Remada Aberta em Pé- Banda Elástica</t>
  </si>
  <si>
    <t>Remada Aberta em Pé- Faixa Elástica</t>
  </si>
  <si>
    <t>Remada Aberta Sentado - Banda Elástica</t>
  </si>
  <si>
    <t>Remada Aberta Sentado - Faixa Elástica</t>
  </si>
  <si>
    <t>Remada Curvada em Pé - Elástico</t>
  </si>
  <si>
    <t>Remada Curvada em Pé - Faixa Elástica</t>
  </si>
  <si>
    <t>Remada Fechada em Pé - Banda Elástica</t>
  </si>
  <si>
    <t>Remada Fechada em Pé - Faixa Elástica</t>
  </si>
  <si>
    <t>Remada Fechada Sentado - Banda Elástica</t>
  </si>
  <si>
    <t>Remada Fechada Sentado - Faixa Elástica</t>
  </si>
  <si>
    <t>Remada Fechada Unilateral</t>
  </si>
  <si>
    <t>Supino em Pé - Banda Elástica</t>
  </si>
  <si>
    <t>Supino em Pé - Faixa Elástica</t>
  </si>
  <si>
    <t>Tríceps - Banda Elástica</t>
  </si>
  <si>
    <t>Tríceps - Faixa Elástica</t>
  </si>
  <si>
    <t>Triceps Coice em Pé - Banda Elástica</t>
  </si>
  <si>
    <t>Triceps Coice em Pé - Faixa Elástica</t>
  </si>
  <si>
    <t>Tríceps coice em pé Livre - Elástico</t>
  </si>
  <si>
    <t>Tríceps coice em pé Livre - Faixa Elástica</t>
  </si>
  <si>
    <t>Tríceps Francês - Banda Elástica</t>
  </si>
  <si>
    <t>Tríceps Francês - Faixa Elástica</t>
  </si>
  <si>
    <t>Mobilidade de ombro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</si>
</sst>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 HH:mm:ss"/>
    <numFmt numFmtId="165" formatCode="#,##0.0"/>
  </numFmts>
  <fonts count="15">
    <font>
      <sz val="10.0"/>
      <color rgb="FF000000"/>
      <name val="Arial"/>
    </font>
    <font>
      <color theme="1"/>
      <name val="Arial"/>
    </font>
    <font>
      <u/>
      <color rgb="FFCC0000"/>
    </font>
    <font>
      <b/>
      <sz val="12.0"/>
      <color theme="1"/>
      <name val="Arial"/>
    </font>
    <font>
      <b/>
      <sz val="12.0"/>
      <color rgb="FF000000"/>
      <name val="Arial"/>
    </font>
    <font>
      <b/>
      <sz val="18.0"/>
      <color rgb="FF000000"/>
      <name val="Arial"/>
    </font>
    <font>
      <b/>
      <color rgb="FFFFFFFF"/>
      <name val="Arial"/>
    </font>
    <font>
      <b/>
      <color theme="1"/>
      <name val="Arial"/>
    </font>
    <font>
      <b/>
      <sz val="24.0"/>
      <color theme="1"/>
      <name val="Arial"/>
    </font>
    <font/>
    <font>
      <b/>
      <color rgb="FF000000"/>
      <name val="Arial"/>
    </font>
    <font>
      <color rgb="FF000000"/>
      <name val="Arial"/>
    </font>
    <font>
      <b/>
      <color rgb="FFCC0000"/>
      <name val="Arial"/>
    </font>
    <font>
      <color rgb="FF000000"/>
      <name val="Roboto"/>
    </font>
    <font>
      <u/>
      <color rgb="FF1155CC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21">
    <border/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3" fontId="2" numFmtId="0" xfId="0" applyBorder="1" applyFill="1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" numFmtId="0" xfId="0" applyFont="1"/>
    <xf borderId="0" fillId="4" fontId="5" numFmtId="0" xfId="0" applyAlignment="1" applyFill="1" applyFont="1">
      <alignment horizontal="center" vertical="center"/>
    </xf>
    <xf borderId="2" fillId="2" fontId="6" numFmtId="0" xfId="0" applyAlignment="1" applyBorder="1" applyFont="1">
      <alignment horizontal="center"/>
    </xf>
    <xf borderId="0" fillId="0" fontId="7" numFmtId="0" xfId="0" applyFont="1"/>
    <xf borderId="3" fillId="3" fontId="8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vertical="bottom"/>
    </xf>
    <xf borderId="4" fillId="5" fontId="7" numFmtId="0" xfId="0" applyAlignment="1" applyBorder="1" applyFill="1" applyFont="1">
      <alignment horizontal="center" vertical="center"/>
    </xf>
    <xf borderId="5" fillId="0" fontId="9" numFmtId="0" xfId="0" applyBorder="1" applyFont="1"/>
    <xf borderId="4" fillId="0" fontId="10" numFmtId="0" xfId="0" applyAlignment="1" applyBorder="1" applyFont="1">
      <alignment horizontal="center" vertical="center"/>
    </xf>
    <xf borderId="6" fillId="0" fontId="9" numFmtId="0" xfId="0" applyBorder="1" applyFont="1"/>
    <xf borderId="0" fillId="0" fontId="7" numFmtId="0" xfId="0" applyAlignment="1" applyFont="1">
      <alignment horizontal="center" vertical="center"/>
    </xf>
    <xf borderId="7" fillId="0" fontId="9" numFmtId="0" xfId="0" applyBorder="1" applyFont="1"/>
    <xf borderId="0" fillId="4" fontId="7" numFmtId="0" xfId="0" applyAlignment="1" applyFont="1">
      <alignment horizontal="center" vertical="center"/>
    </xf>
    <xf borderId="8" fillId="0" fontId="9" numFmtId="0" xfId="0" applyBorder="1" applyFont="1"/>
    <xf borderId="9" fillId="2" fontId="6" numFmtId="0" xfId="0" applyAlignment="1" applyBorder="1" applyFont="1">
      <alignment horizontal="center" vertical="center"/>
    </xf>
    <xf borderId="10" fillId="0" fontId="9" numFmtId="0" xfId="0" applyBorder="1" applyFont="1"/>
    <xf borderId="11" fillId="0" fontId="9" numFmtId="0" xfId="0" applyBorder="1" applyFont="1"/>
    <xf borderId="6" fillId="4" fontId="6" numFmtId="0" xfId="0" applyAlignment="1" applyBorder="1" applyFont="1">
      <alignment horizontal="center" vertical="center"/>
    </xf>
    <xf borderId="12" fillId="6" fontId="7" numFmtId="0" xfId="0" applyAlignment="1" applyBorder="1" applyFill="1" applyFont="1">
      <alignment horizontal="center" shrinkToFit="0" vertical="center" wrapText="1"/>
    </xf>
    <xf borderId="13" fillId="6" fontId="7" numFmtId="0" xfId="0" applyAlignment="1" applyBorder="1" applyFont="1">
      <alignment horizontal="center" shrinkToFit="0" vertical="center" wrapText="1"/>
    </xf>
    <xf borderId="12" fillId="3" fontId="7" numFmtId="0" xfId="0" applyAlignment="1" applyBorder="1" applyFont="1">
      <alignment horizontal="center" shrinkToFit="0" vertical="center" wrapText="1"/>
    </xf>
    <xf borderId="14" fillId="4" fontId="10" numFmtId="0" xfId="0" applyAlignment="1" applyBorder="1" applyFont="1">
      <alignment horizontal="center" readingOrder="0" shrinkToFit="0" vertical="center" wrapText="1"/>
    </xf>
    <xf borderId="14" fillId="0" fontId="9" numFmtId="0" xfId="0" applyAlignment="1" applyBorder="1" applyFont="1">
      <alignment horizontal="center" readingOrder="0" shrinkToFit="0" vertical="center" wrapText="1"/>
    </xf>
    <xf borderId="14" fillId="0" fontId="1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center" shrinkToFit="0" vertical="center" wrapText="1"/>
    </xf>
    <xf borderId="14" fillId="4" fontId="11" numFmtId="0" xfId="0" applyAlignment="1" applyBorder="1" applyFont="1">
      <alignment horizontal="center" shrinkToFit="0" vertical="center" wrapText="1"/>
    </xf>
    <xf borderId="14" fillId="5" fontId="1" numFmtId="0" xfId="0" applyAlignment="1" applyBorder="1" applyFont="1">
      <alignment horizontal="center" shrinkToFit="0" vertical="center" wrapText="1"/>
    </xf>
    <xf borderId="14" fillId="5" fontId="10" numFmtId="0" xfId="0" applyAlignment="1" applyBorder="1" applyFont="1">
      <alignment horizontal="center" shrinkToFit="0" vertical="center" wrapText="1"/>
    </xf>
    <xf borderId="14" fillId="4" fontId="10" numFmtId="0" xfId="0" applyAlignment="1" applyBorder="1" applyFont="1">
      <alignment horizontal="center" shrinkToFit="0" vertical="center" wrapText="1"/>
    </xf>
    <xf borderId="14" fillId="5" fontId="1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4" fillId="6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vertical="center" wrapText="1"/>
    </xf>
    <xf borderId="14" fillId="4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15" fillId="2" fontId="6" numFmtId="0" xfId="0" applyAlignment="1" applyBorder="1" applyFont="1">
      <alignment horizontal="center" shrinkToFit="0" vertical="center" wrapText="1"/>
    </xf>
    <xf borderId="16" fillId="0" fontId="9" numFmtId="0" xfId="0" applyBorder="1" applyFont="1"/>
    <xf borderId="17" fillId="0" fontId="9" numFmtId="0" xfId="0" applyBorder="1" applyFont="1"/>
    <xf borderId="0" fillId="2" fontId="6" numFmtId="0" xfId="0" applyAlignment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4" fillId="5" fontId="12" numFmtId="0" xfId="0" applyAlignment="1" applyBorder="1" applyFont="1">
      <alignment horizontal="center" shrinkToFit="0" vertical="center" wrapText="1"/>
    </xf>
    <xf borderId="14" fillId="6" fontId="7" numFmtId="0" xfId="0" applyAlignment="1" applyBorder="1" applyFont="1">
      <alignment horizontal="center"/>
    </xf>
    <xf borderId="14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center"/>
    </xf>
    <xf borderId="14" fillId="3" fontId="7" numFmtId="0" xfId="0" applyAlignment="1" applyBorder="1" applyFont="1">
      <alignment horizontal="center" vertical="center"/>
    </xf>
    <xf borderId="2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vertical="center"/>
    </xf>
    <xf borderId="4" fillId="6" fontId="7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horizontal="center" vertical="center"/>
    </xf>
    <xf borderId="0" fillId="4" fontId="1" numFmtId="0" xfId="0" applyFont="1"/>
    <xf borderId="18" fillId="2" fontId="1" numFmtId="0" xfId="0" applyBorder="1" applyFont="1"/>
    <xf borderId="18" fillId="0" fontId="9" numFmtId="0" xfId="0" applyBorder="1" applyFont="1"/>
    <xf borderId="0" fillId="0" fontId="12" numFmtId="0" xfId="0" applyAlignment="1" applyFont="1">
      <alignment horizontal="center"/>
    </xf>
    <xf borderId="0" fillId="0" fontId="12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4" fillId="7" fontId="7" numFmtId="0" xfId="0" applyAlignment="1" applyBorder="1" applyFill="1" applyFont="1">
      <alignment horizontal="left" shrinkToFit="0" vertical="center" wrapText="1"/>
    </xf>
    <xf borderId="4" fillId="4" fontId="10" numFmtId="0" xfId="0" applyAlignment="1" applyBorder="1" applyFont="1">
      <alignment horizontal="center"/>
    </xf>
    <xf borderId="0" fillId="4" fontId="7" numFmtId="0" xfId="0" applyAlignment="1" applyFont="1">
      <alignment horizontal="center"/>
    </xf>
    <xf borderId="4" fillId="0" fontId="1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1" numFmtId="165" xfId="0" applyAlignment="1" applyBorder="1" applyFont="1" applyNumberFormat="1">
      <alignment horizontal="center" shrinkToFit="0" vertical="center" wrapText="1"/>
    </xf>
    <xf borderId="9" fillId="7" fontId="7" numFmtId="0" xfId="0" applyAlignment="1" applyBorder="1" applyFont="1">
      <alignment horizontal="left" shrinkToFit="0" vertical="center" wrapText="1"/>
    </xf>
    <xf borderId="4" fillId="7" fontId="10" numFmtId="0" xfId="0" applyAlignment="1" applyBorder="1" applyFont="1">
      <alignment horizontal="left" shrinkToFit="0" vertical="center" wrapText="1"/>
    </xf>
    <xf borderId="0" fillId="4" fontId="7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/>
    </xf>
    <xf borderId="19" fillId="4" fontId="7" numFmtId="0" xfId="0" applyAlignment="1" applyBorder="1" applyFont="1">
      <alignment horizontal="center"/>
    </xf>
    <xf borderId="20" fillId="3" fontId="7" numFmtId="0" xfId="0" applyAlignment="1" applyBorder="1" applyFont="1">
      <alignment horizontal="center"/>
    </xf>
    <xf borderId="20" fillId="3" fontId="7" numFmtId="0" xfId="0" applyAlignment="1" applyBorder="1" applyFont="1">
      <alignment horizontal="center" vertical="center"/>
    </xf>
    <xf borderId="6" fillId="4" fontId="7" numFmtId="0" xfId="0" applyAlignment="1" applyBorder="1" applyFont="1">
      <alignment horizontal="center"/>
    </xf>
    <xf borderId="6" fillId="4" fontId="7" numFmtId="0" xfId="0" applyAlignment="1" applyBorder="1" applyFont="1">
      <alignment horizontal="center" vertical="center"/>
    </xf>
    <xf borderId="0" fillId="2" fontId="1" numFmtId="0" xfId="0" applyAlignment="1" applyFont="1">
      <alignment horizontal="left"/>
    </xf>
    <xf borderId="14" fillId="7" fontId="7" numFmtId="0" xfId="0" applyAlignment="1" applyBorder="1" applyFont="1">
      <alignment horizontal="center" shrinkToFit="0" vertical="center" wrapText="1"/>
    </xf>
    <xf borderId="4" fillId="7" fontId="7" numFmtId="0" xfId="0" applyAlignment="1" applyBorder="1" applyFont="1">
      <alignment horizontal="center" shrinkToFit="0" vertical="center" wrapText="1"/>
    </xf>
    <xf borderId="14" fillId="7" fontId="10" numFmtId="0" xfId="0" applyAlignment="1" applyBorder="1" applyFont="1">
      <alignment horizontal="center" shrinkToFit="0" vertical="center" wrapText="1"/>
    </xf>
    <xf borderId="0" fillId="4" fontId="13" numFmtId="0" xfId="0" applyAlignment="1" applyFont="1">
      <alignment horizontal="center" shrinkToFit="0" vertical="center" wrapText="1"/>
    </xf>
    <xf borderId="14" fillId="4" fontId="13" numFmtId="0" xfId="0" applyAlignment="1" applyBorder="1" applyFont="1">
      <alignment horizontal="center" shrinkToFit="0" vertical="center" wrapText="1"/>
    </xf>
    <xf borderId="14" fillId="0" fontId="1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Treino A - Músculos x Séries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'Treino A'!$B$65</c:f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'Treino A'!$A$66:$A$98</c:f>
            </c:strRef>
          </c:cat>
          <c:val>
            <c:numRef>
              <c:f>'Treino A'!$B$66:$B$98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Treino B - Músculos x Séries</a:t>
            </a:r>
          </a:p>
        </c:rich>
      </c:tx>
      <c:layout>
        <c:manualLayout>
          <c:xMode val="edge"/>
          <c:yMode val="edge"/>
          <c:x val="0.02925"/>
          <c:y val="0.05"/>
        </c:manualLayout>
      </c:layout>
      <c:overlay val="0"/>
    </c:title>
    <c:plotArea>
      <c:layout/>
      <c:pieChart>
        <c:varyColors val="1"/>
        <c:ser>
          <c:idx val="0"/>
          <c:order val="0"/>
          <c:tx>
            <c:strRef>
              <c:f>'Treino B'!$B$62</c:f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'Treino B'!$A$63:$A$95</c:f>
            </c:strRef>
          </c:cat>
          <c:val>
            <c:numRef>
              <c:f>'Treino B'!$B$63:$B$95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Treino C - Músculos x Séries</a:t>
            </a:r>
          </a:p>
        </c:rich>
      </c:tx>
      <c:overlay val="0"/>
    </c:title>
    <c:plotArea>
      <c:layout>
        <c:manualLayout>
          <c:xMode val="edge"/>
          <c:yMode val="edge"/>
          <c:x val="0.02925"/>
          <c:y val="0.14263252470799642"/>
          <c:w val="0.9381666666666668"/>
          <c:h val="0.8127583108715182"/>
        </c:manualLayout>
      </c:layout>
      <c:pieChart>
        <c:varyColors val="1"/>
        <c:ser>
          <c:idx val="0"/>
          <c:order val="0"/>
          <c:tx>
            <c:strRef>
              <c:f>'Treino C'!$B$63</c:f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'Treino C'!$A$64:$A$96</c:f>
            </c:strRef>
          </c:cat>
          <c:val>
            <c:numRef>
              <c:f>'Treino C'!$B$64:$B$96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Treino D - Músculos x Séries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'Treino D'!$B$63</c:f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'Treino D'!$A$64:$A$96</c:f>
            </c:strRef>
          </c:cat>
          <c:val>
            <c:numRef>
              <c:f>'Treino D'!$B$64:$B$96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Treino E - Músculos x Séries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'Treino E'!$B$63</c:f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'Treino E'!$A$64:$A$96</c:f>
            </c:strRef>
          </c:cat>
          <c:val>
            <c:numRef>
              <c:f>'Treino E'!$B$64:$B$96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Músculos x Séries</a:t>
            </a:r>
          </a:p>
        </c:rich>
      </c:tx>
      <c:layout>
        <c:manualLayout>
          <c:xMode val="edge"/>
          <c:yMode val="edge"/>
          <c:x val="0.025255054799697654"/>
          <c:y val="0.050031611017187935"/>
        </c:manualLayout>
      </c:layout>
      <c:overlay val="0"/>
    </c:title>
    <c:plotArea>
      <c:layout/>
      <c:pieChart>
        <c:varyColors val="1"/>
        <c:ser>
          <c:idx val="0"/>
          <c:order val="0"/>
          <c:tx>
            <c:strRef>
              <c:f>Acompanhamento!$D$29</c:f>
            </c:strRef>
          </c:tx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Pt>
            <c:idx val="20"/>
            <c:spPr>
              <a:solidFill>
                <a:srgbClr val="FFF8E6"/>
              </a:solidFill>
            </c:spPr>
          </c:dPt>
          <c:dPt>
            <c:idx val="21"/>
            <c:spPr>
              <a:solidFill>
                <a:srgbClr val="EBF6EE"/>
              </a:solidFill>
            </c:spPr>
          </c:dPt>
          <c:dPt>
            <c:idx val="22"/>
            <c:spPr>
              <a:solidFill>
                <a:srgbClr val="FFF0E6"/>
              </a:solidFill>
            </c:spPr>
          </c:dPt>
          <c:dPt>
            <c:idx val="23"/>
            <c:spPr>
              <a:solidFill>
                <a:srgbClr val="EDF8F9"/>
              </a:solidFill>
            </c:spPr>
          </c:dPt>
          <c:dPt>
            <c:idx val="24"/>
            <c:spPr>
              <a:solidFill>
                <a:srgbClr val="251701"/>
              </a:solidFill>
            </c:spPr>
          </c:dPt>
          <c:dPt>
            <c:idx val="25"/>
            <c:spPr>
              <a:solidFill>
                <a:srgbClr val="032527"/>
              </a:solidFill>
            </c:spPr>
          </c:dPt>
          <c:dPt>
            <c:idx val="26"/>
            <c:spPr>
              <a:solidFill>
                <a:srgbClr val="010D31"/>
              </a:solidFill>
            </c:spPr>
          </c:dPt>
          <c:dPt>
            <c:idx val="27"/>
            <c:spPr>
              <a:solidFill>
                <a:srgbClr val="291121"/>
              </a:solidFill>
            </c:spPr>
          </c:dPt>
          <c:dPt>
            <c:idx val="28"/>
            <c:spPr>
              <a:solidFill>
                <a:srgbClr val="FF1D32"/>
              </a:solidFill>
            </c:spPr>
          </c:dPt>
          <c:dPt>
            <c:idx val="29"/>
            <c:spPr>
              <a:solidFill>
                <a:srgbClr val="250D0A"/>
              </a:solidFill>
            </c:spPr>
          </c:dPt>
          <c:dPt>
            <c:idx val="30"/>
            <c:spPr>
              <a:solidFill>
                <a:srgbClr val="5F3D05"/>
              </a:solidFill>
            </c:spPr>
          </c:dPt>
          <c:dPt>
            <c:idx val="31"/>
            <c:spPr>
              <a:solidFill>
                <a:srgbClr val="0B5D64"/>
              </a:solidFill>
            </c:spPr>
          </c:dPt>
          <c:dPt>
            <c:idx val="32"/>
            <c:spPr>
              <a:solidFill>
                <a:srgbClr val="01217D"/>
              </a:solidFill>
            </c:spPr>
          </c:dPt>
          <c:dPt>
            <c:idx val="33"/>
            <c:spPr>
              <a:solidFill>
                <a:srgbClr val="652B55"/>
              </a:solidFill>
            </c:spPr>
          </c:dPt>
          <c:dPt>
            <c:idx val="34"/>
            <c:spPr>
              <a:solidFill>
                <a:srgbClr val="FF497E"/>
              </a:solidFill>
            </c:spPr>
          </c:dPt>
          <c:dPt>
            <c:idx val="35"/>
            <c:spPr>
              <a:solidFill>
                <a:srgbClr val="5D211C"/>
              </a:solidFill>
            </c:spPr>
          </c:dPt>
          <c:dPt>
            <c:idx val="36"/>
            <c:spPr>
              <a:solidFill>
                <a:srgbClr val="976108"/>
              </a:solidFill>
            </c:spPr>
          </c:dPt>
          <c:dPt>
            <c:idx val="37"/>
            <c:spPr>
              <a:solidFill>
                <a:srgbClr val="1195A1"/>
              </a:solidFill>
            </c:spPr>
          </c:dPt>
          <c:dPt>
            <c:idx val="38"/>
            <c:spPr>
              <a:solidFill>
                <a:srgbClr val="0335C8"/>
              </a:solidFill>
            </c:spPr>
          </c:dPt>
          <c:dPt>
            <c:idx val="39"/>
            <c:spPr>
              <a:solidFill>
                <a:srgbClr val="A14589"/>
              </a:solidFill>
            </c:spPr>
          </c:dPt>
          <c:dPt>
            <c:idx val="40"/>
            <c:spPr>
              <a:solidFill>
                <a:srgbClr val="FF75CA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Acompanhamento!$C$30:$C$70</c:f>
            </c:strRef>
          </c:cat>
          <c:val>
            <c:numRef>
              <c:f>Acompanhamento!$D$30:$D$70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 sz="14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Músculos x Séries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Acompanhamento!$D$29</c:f>
            </c:strRef>
          </c:tx>
          <c:spPr>
            <a:solidFill>
              <a:schemeClr val="accent1"/>
            </a:solidFill>
          </c:spPr>
          <c:cat>
            <c:strRef>
              <c:f>Acompanhamento!$C$30:$C$70</c:f>
            </c:strRef>
          </c:cat>
          <c:val>
            <c:numRef>
              <c:f>Acompanhamento!$D$30:$D$70</c:f>
              <c:numCache/>
            </c:numRef>
          </c:val>
        </c:ser>
        <c:overlap val="100"/>
        <c:axId val="1709749299"/>
        <c:axId val="1088251164"/>
      </c:barChart>
      <c:catAx>
        <c:axId val="17097492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Músculos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3600000"/>
          <a:lstStyle/>
          <a:p>
            <a:pPr lvl="0">
              <a:defRPr b="0" i="0" sz="1200">
                <a:solidFill>
                  <a:srgbClr val="000000"/>
                </a:solidFill>
                <a:latin typeface="Arial"/>
              </a:defRPr>
            </a:pPr>
          </a:p>
        </c:txPr>
        <c:crossAx val="1088251164"/>
      </c:catAx>
      <c:valAx>
        <c:axId val="10882511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Séries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0974929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6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5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image" Target="../media/image7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-19050</xdr:rowOff>
    </xdr:from>
    <xdr:ext cx="5419725" cy="1085850"/>
    <xdr:grpSp>
      <xdr:nvGrpSpPr>
        <xdr:cNvPr id="2" name="Shape 2" title="Desenho"/>
        <xdr:cNvGrpSpPr/>
      </xdr:nvGrpSpPr>
      <xdr:grpSpPr>
        <a:xfrm>
          <a:off x="2645643" y="3207508"/>
          <a:ext cx="5400675" cy="1067669"/>
          <a:chOff x="2645643" y="3207508"/>
          <a:chExt cx="5400675" cy="1067669"/>
        </a:xfrm>
      </xdr:grpSpPr>
      <xdr:grpSp>
        <xdr:nvGrpSpPr>
          <xdr:cNvPr id="3" name="Shape 3"/>
          <xdr:cNvGrpSpPr/>
        </xdr:nvGrpSpPr>
        <xdr:grpSpPr>
          <a:xfrm>
            <a:off x="2645643" y="3207508"/>
            <a:ext cx="5400675" cy="1067669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6" name="Shape 6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" name="Shape 10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  <a:highlight>
                      <a:srgbClr val="000000"/>
                    </a:highlight>
                  </a:rPr>
                  <a:t>SEU LOGO</a:t>
                </a:r>
                <a:endParaRPr b="1" sz="2400">
                  <a:solidFill>
                    <a:srgbClr val="FFFFFF"/>
                  </a:solidFill>
                </a:endParaRPr>
              </a:p>
            </xdr:txBody>
          </xdr:sp>
        </xdr:grpSp>
      </xdr:grpSp>
      <xdr:pic>
        <xdr:nvPicPr>
          <xdr:cNvPr descr="logo TM planilha.png" id="11" name="Shape 11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2947125" y="3407950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1</xdr:col>
      <xdr:colOff>76200</xdr:colOff>
      <xdr:row>7</xdr:row>
      <xdr:rowOff>57150</xdr:rowOff>
    </xdr:from>
    <xdr:ext cx="3600450" cy="419100"/>
    <xdr:grpSp>
      <xdr:nvGrpSpPr>
        <xdr:cNvPr id="2" name="Shape 2"/>
        <xdr:cNvGrpSpPr/>
      </xdr:nvGrpSpPr>
      <xdr:grpSpPr>
        <a:xfrm>
          <a:off x="3545775" y="3570450"/>
          <a:ext cx="3600450" cy="419100"/>
          <a:chOff x="3545775" y="3570450"/>
          <a:chExt cx="3600450" cy="419100"/>
        </a:xfrm>
      </xdr:grpSpPr>
      <xdr:grpSp>
        <xdr:nvGrpSpPr>
          <xdr:cNvPr id="12" name="Shape 12"/>
          <xdr:cNvGrpSpPr/>
        </xdr:nvGrpSpPr>
        <xdr:grpSpPr>
          <a:xfrm>
            <a:off x="3545775" y="3570450"/>
            <a:ext cx="3600450" cy="419100"/>
            <a:chOff x="3545775" y="3570450"/>
            <a:chExt cx="3600450" cy="419100"/>
          </a:xfrm>
        </xdr:grpSpPr>
        <xdr:sp>
          <xdr:nvSpPr>
            <xdr:cNvPr id="4" name="Shape 4"/>
            <xdr:cNvSpPr/>
          </xdr:nvSpPr>
          <xdr:spPr>
            <a:xfrm>
              <a:off x="3545775" y="3570450"/>
              <a:ext cx="360045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" name="Shape 13" title="Desenho"/>
            <xdr:cNvGrpSpPr/>
          </xdr:nvGrpSpPr>
          <xdr:grpSpPr>
            <a:xfrm>
              <a:off x="3545775" y="3570450"/>
              <a:ext cx="3600450" cy="419100"/>
              <a:chOff x="980300" y="1264450"/>
              <a:chExt cx="3582950" cy="397500"/>
            </a:xfrm>
          </xdr:grpSpPr>
          <xdr:sp>
            <xdr:nvSpPr>
              <xdr:cNvPr id="14" name="Shape 14"/>
              <xdr:cNvSpPr/>
            </xdr:nvSpPr>
            <xdr:spPr>
              <a:xfrm>
                <a:off x="980300" y="1264450"/>
                <a:ext cx="3582950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5" name="Shape 15"/>
              <xdr:cNvSpPr/>
            </xdr:nvSpPr>
            <xdr:spPr>
              <a:xfrm>
                <a:off x="3177375" y="1264450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" name="Shape 16"/>
              <xdr:cNvSpPr txBox="1"/>
            </xdr:nvSpPr>
            <xdr:spPr>
              <a:xfrm>
                <a:off x="980300" y="1264450"/>
                <a:ext cx="29535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Treinos: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7</xdr:col>
      <xdr:colOff>676275</xdr:colOff>
      <xdr:row>7</xdr:row>
      <xdr:rowOff>57150</xdr:rowOff>
    </xdr:from>
    <xdr:ext cx="3600450" cy="419100"/>
    <xdr:grpSp>
      <xdr:nvGrpSpPr>
        <xdr:cNvPr id="2" name="Shape 2"/>
        <xdr:cNvGrpSpPr/>
      </xdr:nvGrpSpPr>
      <xdr:grpSpPr>
        <a:xfrm>
          <a:off x="3545775" y="3570450"/>
          <a:ext cx="3600450" cy="419100"/>
          <a:chOff x="3545775" y="3570450"/>
          <a:chExt cx="3600450" cy="419100"/>
        </a:xfrm>
      </xdr:grpSpPr>
      <xdr:grpSp>
        <xdr:nvGrpSpPr>
          <xdr:cNvPr id="17" name="Shape 17"/>
          <xdr:cNvGrpSpPr/>
        </xdr:nvGrpSpPr>
        <xdr:grpSpPr>
          <a:xfrm>
            <a:off x="3545775" y="3570450"/>
            <a:ext cx="3600450" cy="419100"/>
            <a:chOff x="3545775" y="3570450"/>
            <a:chExt cx="3600450" cy="419100"/>
          </a:xfrm>
        </xdr:grpSpPr>
        <xdr:sp>
          <xdr:nvSpPr>
            <xdr:cNvPr id="4" name="Shape 4"/>
            <xdr:cNvSpPr/>
          </xdr:nvSpPr>
          <xdr:spPr>
            <a:xfrm>
              <a:off x="3545775" y="3570450"/>
              <a:ext cx="360045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" name="Shape 18" title="Desenho"/>
            <xdr:cNvGrpSpPr/>
          </xdr:nvGrpSpPr>
          <xdr:grpSpPr>
            <a:xfrm>
              <a:off x="3545775" y="3570450"/>
              <a:ext cx="3600450" cy="419100"/>
              <a:chOff x="980300" y="1264450"/>
              <a:chExt cx="3582950" cy="397500"/>
            </a:xfrm>
          </xdr:grpSpPr>
          <xdr:sp>
            <xdr:nvSpPr>
              <xdr:cNvPr id="19" name="Shape 19"/>
              <xdr:cNvSpPr/>
            </xdr:nvSpPr>
            <xdr:spPr>
              <a:xfrm>
                <a:off x="980300" y="1264450"/>
                <a:ext cx="3582950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0" name="Shape 20"/>
              <xdr:cNvSpPr/>
            </xdr:nvSpPr>
            <xdr:spPr>
              <a:xfrm>
                <a:off x="3177375" y="1264450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" name="Shape 21"/>
              <xdr:cNvSpPr txBox="1"/>
            </xdr:nvSpPr>
            <xdr:spPr>
              <a:xfrm>
                <a:off x="980300" y="1264450"/>
                <a:ext cx="29535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Acompanhamento: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1</xdr:col>
      <xdr:colOff>76200</xdr:colOff>
      <xdr:row>20</xdr:row>
      <xdr:rowOff>19050</xdr:rowOff>
    </xdr:from>
    <xdr:ext cx="3600450" cy="419100"/>
    <xdr:grpSp>
      <xdr:nvGrpSpPr>
        <xdr:cNvPr id="2" name="Shape 2"/>
        <xdr:cNvGrpSpPr/>
      </xdr:nvGrpSpPr>
      <xdr:grpSpPr>
        <a:xfrm>
          <a:off x="3545775" y="3570450"/>
          <a:ext cx="3600450" cy="419100"/>
          <a:chOff x="3545775" y="3570450"/>
          <a:chExt cx="3600450" cy="419100"/>
        </a:xfrm>
      </xdr:grpSpPr>
      <xdr:grpSp>
        <xdr:nvGrpSpPr>
          <xdr:cNvPr id="22" name="Shape 22"/>
          <xdr:cNvGrpSpPr/>
        </xdr:nvGrpSpPr>
        <xdr:grpSpPr>
          <a:xfrm>
            <a:off x="3545775" y="3570450"/>
            <a:ext cx="3600450" cy="419100"/>
            <a:chOff x="3545775" y="3570450"/>
            <a:chExt cx="3600450" cy="419100"/>
          </a:xfrm>
        </xdr:grpSpPr>
        <xdr:sp>
          <xdr:nvSpPr>
            <xdr:cNvPr id="4" name="Shape 4"/>
            <xdr:cNvSpPr/>
          </xdr:nvSpPr>
          <xdr:spPr>
            <a:xfrm>
              <a:off x="3545775" y="3570450"/>
              <a:ext cx="360045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3" name="Shape 23" title="Desenho"/>
            <xdr:cNvGrpSpPr/>
          </xdr:nvGrpSpPr>
          <xdr:grpSpPr>
            <a:xfrm>
              <a:off x="3545775" y="3570450"/>
              <a:ext cx="3600450" cy="419100"/>
              <a:chOff x="980300" y="1264450"/>
              <a:chExt cx="3582950" cy="397500"/>
            </a:xfrm>
          </xdr:grpSpPr>
          <xdr:sp>
            <xdr:nvSpPr>
              <xdr:cNvPr id="24" name="Shape 24"/>
              <xdr:cNvSpPr/>
            </xdr:nvSpPr>
            <xdr:spPr>
              <a:xfrm>
                <a:off x="980300" y="1264450"/>
                <a:ext cx="3582950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5" name="Shape 25"/>
              <xdr:cNvSpPr/>
            </xdr:nvSpPr>
            <xdr:spPr>
              <a:xfrm>
                <a:off x="3177375" y="1264450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6" name="Shape 26"/>
              <xdr:cNvSpPr txBox="1"/>
            </xdr:nvSpPr>
            <xdr:spPr>
              <a:xfrm>
                <a:off x="980300" y="1264450"/>
                <a:ext cx="29535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Objetivos: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1</xdr:col>
      <xdr:colOff>76200</xdr:colOff>
      <xdr:row>41</xdr:row>
      <xdr:rowOff>200025</xdr:rowOff>
    </xdr:from>
    <xdr:ext cx="3600450" cy="419100"/>
    <xdr:grpSp>
      <xdr:nvGrpSpPr>
        <xdr:cNvPr id="2" name="Shape 2"/>
        <xdr:cNvGrpSpPr/>
      </xdr:nvGrpSpPr>
      <xdr:grpSpPr>
        <a:xfrm>
          <a:off x="3545775" y="3570450"/>
          <a:ext cx="3600450" cy="419100"/>
          <a:chOff x="3545775" y="3570450"/>
          <a:chExt cx="3600450" cy="419100"/>
        </a:xfrm>
      </xdr:grpSpPr>
      <xdr:grpSp>
        <xdr:nvGrpSpPr>
          <xdr:cNvPr id="27" name="Shape 27"/>
          <xdr:cNvGrpSpPr/>
        </xdr:nvGrpSpPr>
        <xdr:grpSpPr>
          <a:xfrm>
            <a:off x="3545775" y="3570450"/>
            <a:ext cx="3600450" cy="419100"/>
            <a:chOff x="3545775" y="3570450"/>
            <a:chExt cx="3600450" cy="419100"/>
          </a:xfrm>
        </xdr:grpSpPr>
        <xdr:sp>
          <xdr:nvSpPr>
            <xdr:cNvPr id="4" name="Shape 4"/>
            <xdr:cNvSpPr/>
          </xdr:nvSpPr>
          <xdr:spPr>
            <a:xfrm>
              <a:off x="3545775" y="3570450"/>
              <a:ext cx="360045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8" name="Shape 28" title="Desenho"/>
            <xdr:cNvGrpSpPr/>
          </xdr:nvGrpSpPr>
          <xdr:grpSpPr>
            <a:xfrm>
              <a:off x="3545775" y="3570450"/>
              <a:ext cx="3600450" cy="419100"/>
              <a:chOff x="980300" y="1264450"/>
              <a:chExt cx="3582950" cy="397500"/>
            </a:xfrm>
          </xdr:grpSpPr>
          <xdr:sp>
            <xdr:nvSpPr>
              <xdr:cNvPr id="29" name="Shape 29"/>
              <xdr:cNvSpPr/>
            </xdr:nvSpPr>
            <xdr:spPr>
              <a:xfrm>
                <a:off x="980300" y="1264450"/>
                <a:ext cx="3582950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0" name="Shape 30"/>
              <xdr:cNvSpPr/>
            </xdr:nvSpPr>
            <xdr:spPr>
              <a:xfrm>
                <a:off x="3177375" y="1264450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1" name="Shape 31"/>
              <xdr:cNvSpPr txBox="1"/>
            </xdr:nvSpPr>
            <xdr:spPr>
              <a:xfrm>
                <a:off x="980300" y="1264450"/>
                <a:ext cx="29535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Métodos: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1</xdr:col>
      <xdr:colOff>76200</xdr:colOff>
      <xdr:row>63</xdr:row>
      <xdr:rowOff>180975</xdr:rowOff>
    </xdr:from>
    <xdr:ext cx="3600450" cy="419100"/>
    <xdr:grpSp>
      <xdr:nvGrpSpPr>
        <xdr:cNvPr id="2" name="Shape 2"/>
        <xdr:cNvGrpSpPr/>
      </xdr:nvGrpSpPr>
      <xdr:grpSpPr>
        <a:xfrm>
          <a:off x="3545775" y="3570450"/>
          <a:ext cx="3600450" cy="419100"/>
          <a:chOff x="3545775" y="3570450"/>
          <a:chExt cx="3600450" cy="419100"/>
        </a:xfrm>
      </xdr:grpSpPr>
      <xdr:grpSp>
        <xdr:nvGrpSpPr>
          <xdr:cNvPr id="32" name="Shape 32"/>
          <xdr:cNvGrpSpPr/>
        </xdr:nvGrpSpPr>
        <xdr:grpSpPr>
          <a:xfrm>
            <a:off x="3545775" y="3570450"/>
            <a:ext cx="3600450" cy="419100"/>
            <a:chOff x="3545775" y="3570450"/>
            <a:chExt cx="3600450" cy="419100"/>
          </a:xfrm>
        </xdr:grpSpPr>
        <xdr:sp>
          <xdr:nvSpPr>
            <xdr:cNvPr id="4" name="Shape 4"/>
            <xdr:cNvSpPr/>
          </xdr:nvSpPr>
          <xdr:spPr>
            <a:xfrm>
              <a:off x="3545775" y="3570450"/>
              <a:ext cx="360045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3" name="Shape 33" title="Desenho"/>
            <xdr:cNvGrpSpPr/>
          </xdr:nvGrpSpPr>
          <xdr:grpSpPr>
            <a:xfrm>
              <a:off x="3545775" y="3570450"/>
              <a:ext cx="3600450" cy="419100"/>
              <a:chOff x="980300" y="1264450"/>
              <a:chExt cx="3582950" cy="397500"/>
            </a:xfrm>
          </xdr:grpSpPr>
          <xdr:sp>
            <xdr:nvSpPr>
              <xdr:cNvPr id="34" name="Shape 34"/>
              <xdr:cNvSpPr/>
            </xdr:nvSpPr>
            <xdr:spPr>
              <a:xfrm>
                <a:off x="980300" y="1264450"/>
                <a:ext cx="3582950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" name="Shape 35"/>
              <xdr:cNvSpPr/>
            </xdr:nvSpPr>
            <xdr:spPr>
              <a:xfrm>
                <a:off x="3177375" y="1264450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980300" y="1264450"/>
                <a:ext cx="29535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Descrição dos Treinos: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238125</xdr:colOff>
      <xdr:row>62</xdr:row>
      <xdr:rowOff>66675</xdr:rowOff>
    </xdr:from>
    <xdr:ext cx="5810250" cy="3590925"/>
    <xdr:graphicFrame>
      <xdr:nvGraphicFramePr>
        <xdr:cNvPr id="85692917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4562475" cy="1247775"/>
    <xdr:grpSp>
      <xdr:nvGrpSpPr>
        <xdr:cNvPr id="2" name="Shape 2" title="Desenho"/>
        <xdr:cNvGrpSpPr/>
      </xdr:nvGrpSpPr>
      <xdr:grpSpPr>
        <a:xfrm>
          <a:off x="2773575" y="2829124"/>
          <a:ext cx="4967700" cy="1354825"/>
          <a:chOff x="2773575" y="2829124"/>
          <a:chExt cx="4967700" cy="1354825"/>
        </a:xfrm>
      </xdr:grpSpPr>
      <xdr:pic>
        <xdr:nvPicPr>
          <xdr:cNvPr id="37" name="Shape 37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2773575" y="2829124"/>
            <a:ext cx="4967700" cy="135482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238125</xdr:colOff>
      <xdr:row>60</xdr:row>
      <xdr:rowOff>9525</xdr:rowOff>
    </xdr:from>
    <xdr:ext cx="5715000" cy="3533775"/>
    <xdr:graphicFrame>
      <xdr:nvGraphicFramePr>
        <xdr:cNvPr id="2029826744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-19050</xdr:colOff>
      <xdr:row>0</xdr:row>
      <xdr:rowOff>0</xdr:rowOff>
    </xdr:from>
    <xdr:ext cx="5419725" cy="1143000"/>
    <xdr:grpSp>
      <xdr:nvGrpSpPr>
        <xdr:cNvPr id="2" name="Shape 2" title="Desenho"/>
        <xdr:cNvGrpSpPr/>
      </xdr:nvGrpSpPr>
      <xdr:grpSpPr>
        <a:xfrm>
          <a:off x="2645643" y="3154822"/>
          <a:ext cx="5400675" cy="1120666"/>
          <a:chOff x="2645643" y="3154822"/>
          <a:chExt cx="5400675" cy="1120666"/>
        </a:xfrm>
      </xdr:grpSpPr>
      <xdr:grpSp>
        <xdr:nvGrpSpPr>
          <xdr:cNvPr id="38" name="Shape 38"/>
          <xdr:cNvGrpSpPr/>
        </xdr:nvGrpSpPr>
        <xdr:grpSpPr>
          <a:xfrm>
            <a:off x="2645643" y="3154822"/>
            <a:ext cx="5400675" cy="1120666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9" name="Shape 39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40" name="Shape 40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1" name="Shape 41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" name="Shape 42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3" name="Shape 43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4" name="Shape 44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t/>
                </a:r>
                <a:endParaRPr b="1" sz="2400">
                  <a:solidFill>
                    <a:srgbClr val="FFFFFF"/>
                  </a:solidFill>
                  <a:highlight>
                    <a:srgbClr val="000000"/>
                  </a:highlight>
                </a:endParaRPr>
              </a:p>
            </xdr:txBody>
          </xdr:sp>
        </xdr:grpSp>
      </xdr:grpSp>
      <xdr:pic>
        <xdr:nvPicPr>
          <xdr:cNvPr id="45" name="Shape 45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3042400" y="3381788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238125</xdr:colOff>
      <xdr:row>61</xdr:row>
      <xdr:rowOff>9525</xdr:rowOff>
    </xdr:from>
    <xdr:ext cx="5715000" cy="3533775"/>
    <xdr:graphicFrame>
      <xdr:nvGraphicFramePr>
        <xdr:cNvPr id="140773648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-19050</xdr:colOff>
      <xdr:row>0</xdr:row>
      <xdr:rowOff>0</xdr:rowOff>
    </xdr:from>
    <xdr:ext cx="5419725" cy="1104900"/>
    <xdr:grpSp>
      <xdr:nvGrpSpPr>
        <xdr:cNvPr id="2" name="Shape 2" title="Desenho"/>
        <xdr:cNvGrpSpPr/>
      </xdr:nvGrpSpPr>
      <xdr:grpSpPr>
        <a:xfrm>
          <a:off x="2645643" y="3186412"/>
          <a:ext cx="5400675" cy="1088868"/>
          <a:chOff x="2645643" y="3186412"/>
          <a:chExt cx="5400675" cy="1088868"/>
        </a:xfrm>
      </xdr:grpSpPr>
      <xdr:grpSp>
        <xdr:nvGrpSpPr>
          <xdr:cNvPr id="46" name="Shape 46"/>
          <xdr:cNvGrpSpPr/>
        </xdr:nvGrpSpPr>
        <xdr:grpSpPr>
          <a:xfrm>
            <a:off x="2645643" y="3186412"/>
            <a:ext cx="5400675" cy="1088868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7" name="Shape 47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48" name="Shape 48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9" name="Shape 49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0" name="Shape 50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1" name="Shape 51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2" name="Shape 52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  <a:highlight>
                      <a:srgbClr val="000000"/>
                    </a:highlight>
                  </a:rPr>
                  <a:t>SEU LOGO</a:t>
                </a:r>
                <a:endParaRPr b="1" sz="2400">
                  <a:solidFill>
                    <a:srgbClr val="FFFFFF"/>
                  </a:solidFill>
                  <a:highlight>
                    <a:srgbClr val="000000"/>
                  </a:highlight>
                </a:endParaRPr>
              </a:p>
            </xdr:txBody>
          </xdr:sp>
        </xdr:grpSp>
      </xdr:grpSp>
      <xdr:pic>
        <xdr:nvPicPr>
          <xdr:cNvPr id="53" name="Shape 53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2798925" y="3397463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238125</xdr:colOff>
      <xdr:row>61</xdr:row>
      <xdr:rowOff>9525</xdr:rowOff>
    </xdr:from>
    <xdr:ext cx="5715000" cy="3533775"/>
    <xdr:graphicFrame>
      <xdr:nvGraphicFramePr>
        <xdr:cNvPr id="179480767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-19050</xdr:colOff>
      <xdr:row>0</xdr:row>
      <xdr:rowOff>0</xdr:rowOff>
    </xdr:from>
    <xdr:ext cx="5419725" cy="1104900"/>
    <xdr:grpSp>
      <xdr:nvGrpSpPr>
        <xdr:cNvPr id="2" name="Shape 2" title="Desenho"/>
        <xdr:cNvGrpSpPr/>
      </xdr:nvGrpSpPr>
      <xdr:grpSpPr>
        <a:xfrm>
          <a:off x="2645643" y="3186412"/>
          <a:ext cx="5400675" cy="1088868"/>
          <a:chOff x="2645643" y="3186412"/>
          <a:chExt cx="5400675" cy="1088868"/>
        </a:xfrm>
      </xdr:grpSpPr>
      <xdr:grpSp>
        <xdr:nvGrpSpPr>
          <xdr:cNvPr id="54" name="Shape 54"/>
          <xdr:cNvGrpSpPr/>
        </xdr:nvGrpSpPr>
        <xdr:grpSpPr>
          <a:xfrm>
            <a:off x="2645643" y="3186412"/>
            <a:ext cx="5400675" cy="1088868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5" name="Shape 55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56" name="Shape 56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7" name="Shape 57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8" name="Shape 58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9" name="Shape 59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0" name="Shape 60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  <a:highlight>
                      <a:srgbClr val="000000"/>
                    </a:highlight>
                  </a:rPr>
                  <a:t>SEU LOGO</a:t>
                </a:r>
                <a:endParaRPr b="1" sz="2400">
                  <a:solidFill>
                    <a:srgbClr val="FFFFFF"/>
                  </a:solidFill>
                  <a:highlight>
                    <a:srgbClr val="000000"/>
                  </a:highlight>
                </a:endParaRPr>
              </a:p>
            </xdr:txBody>
          </xdr:sp>
        </xdr:grpSp>
      </xdr:grpSp>
      <xdr:pic>
        <xdr:nvPicPr>
          <xdr:cNvPr id="61" name="Shape 61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2947150" y="3397463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238125</xdr:colOff>
      <xdr:row>61</xdr:row>
      <xdr:rowOff>9525</xdr:rowOff>
    </xdr:from>
    <xdr:ext cx="5715000" cy="3533775"/>
    <xdr:graphicFrame>
      <xdr:nvGraphicFramePr>
        <xdr:cNvPr id="32375788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-19050</xdr:colOff>
      <xdr:row>0</xdr:row>
      <xdr:rowOff>0</xdr:rowOff>
    </xdr:from>
    <xdr:ext cx="5419725" cy="1076325"/>
    <xdr:grpSp>
      <xdr:nvGrpSpPr>
        <xdr:cNvPr id="2" name="Shape 2" title="Desenho"/>
        <xdr:cNvGrpSpPr/>
      </xdr:nvGrpSpPr>
      <xdr:grpSpPr>
        <a:xfrm>
          <a:off x="2645643" y="3218330"/>
          <a:ext cx="5400675" cy="1057168"/>
          <a:chOff x="2645643" y="3218330"/>
          <a:chExt cx="5400675" cy="1057168"/>
        </a:xfrm>
      </xdr:grpSpPr>
      <xdr:grpSp>
        <xdr:nvGrpSpPr>
          <xdr:cNvPr id="62" name="Shape 62"/>
          <xdr:cNvGrpSpPr/>
        </xdr:nvGrpSpPr>
        <xdr:grpSpPr>
          <a:xfrm>
            <a:off x="2645643" y="3218330"/>
            <a:ext cx="5400675" cy="1057168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3" name="Shape 63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64" name="Shape 64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5" name="Shape 65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6" name="Shape 66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7" name="Shape 67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8" name="Shape 68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  <a:highlight>
                      <a:srgbClr val="000000"/>
                    </a:highlight>
                  </a:rPr>
                  <a:t>SEU LOGO</a:t>
                </a:r>
                <a:endParaRPr b="1" sz="2400">
                  <a:solidFill>
                    <a:srgbClr val="FFFFFF"/>
                  </a:solidFill>
                  <a:highlight>
                    <a:srgbClr val="000000"/>
                  </a:highlight>
                </a:endParaRPr>
              </a:p>
            </xdr:txBody>
          </xdr:sp>
        </xdr:grpSp>
      </xdr:grpSp>
      <xdr:pic>
        <xdr:nvPicPr>
          <xdr:cNvPr id="69" name="Shape 69"/>
          <xdr:cNvPicPr preferRelativeResize="0"/>
        </xdr:nvPicPr>
        <xdr:blipFill>
          <a:blip r:embed="rId2">
            <a:alphaModFix/>
          </a:blip>
          <a:stretch>
            <a:fillRect/>
          </a:stretch>
        </xdr:blipFill>
        <xdr:spPr>
          <a:xfrm>
            <a:off x="2894225" y="3413538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647700</xdr:colOff>
      <xdr:row>29</xdr:row>
      <xdr:rowOff>171450</xdr:rowOff>
    </xdr:from>
    <xdr:ext cx="6153150" cy="3305175"/>
    <xdr:graphicFrame>
      <xdr:nvGraphicFramePr>
        <xdr:cNvPr id="1386683563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85725</xdr:colOff>
      <xdr:row>49</xdr:row>
      <xdr:rowOff>57150</xdr:rowOff>
    </xdr:from>
    <xdr:ext cx="7277100" cy="4095750"/>
    <xdr:graphicFrame>
      <xdr:nvGraphicFramePr>
        <xdr:cNvPr id="724124490" name="Chart 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-19050</xdr:rowOff>
    </xdr:from>
    <xdr:ext cx="5419725" cy="1066800"/>
    <xdr:grpSp>
      <xdr:nvGrpSpPr>
        <xdr:cNvPr id="2" name="Shape 2" title="Desenho"/>
        <xdr:cNvGrpSpPr/>
      </xdr:nvGrpSpPr>
      <xdr:grpSpPr>
        <a:xfrm>
          <a:off x="2645643" y="3228932"/>
          <a:ext cx="5400675" cy="1046569"/>
          <a:chOff x="2645643" y="3228932"/>
          <a:chExt cx="5400675" cy="1046569"/>
        </a:xfrm>
      </xdr:grpSpPr>
      <xdr:grpSp>
        <xdr:nvGrpSpPr>
          <xdr:cNvPr id="70" name="Shape 70"/>
          <xdr:cNvGrpSpPr/>
        </xdr:nvGrpSpPr>
        <xdr:grpSpPr>
          <a:xfrm>
            <a:off x="2645643" y="3228932"/>
            <a:ext cx="5400675" cy="1046569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1" name="Shape 71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72" name="Shape 72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3" name="Shape 73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4" name="Shape 74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5" name="Shape 75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6" name="Shape 76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</a:rPr>
                  <a:t>SEU LOGO</a:t>
                </a:r>
                <a:endParaRPr b="1" sz="2400">
                  <a:solidFill>
                    <a:srgbClr val="FFFFFF"/>
                  </a:solidFill>
                </a:endParaRPr>
              </a:p>
            </xdr:txBody>
          </xdr:sp>
        </xdr:grpSp>
      </xdr:grpSp>
      <xdr:pic>
        <xdr:nvPicPr>
          <xdr:cNvPr id="77" name="Shape 77"/>
          <xdr:cNvPicPr preferRelativeResize="0"/>
        </xdr:nvPicPr>
        <xdr:blipFill>
          <a:blip r:embed="rId3">
            <a:alphaModFix/>
          </a:blip>
          <a:stretch>
            <a:fillRect/>
          </a:stretch>
        </xdr:blipFill>
        <xdr:spPr>
          <a:xfrm>
            <a:off x="2820100" y="3418838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1</xdr:col>
      <xdr:colOff>76200</xdr:colOff>
      <xdr:row>6</xdr:row>
      <xdr:rowOff>104775</xdr:rowOff>
    </xdr:from>
    <xdr:ext cx="4114800" cy="419100"/>
    <xdr:grpSp>
      <xdr:nvGrpSpPr>
        <xdr:cNvPr id="2" name="Shape 2"/>
        <xdr:cNvGrpSpPr/>
      </xdr:nvGrpSpPr>
      <xdr:grpSpPr>
        <a:xfrm>
          <a:off x="3288600" y="3570450"/>
          <a:ext cx="4114800" cy="419100"/>
          <a:chOff x="3288600" y="3570450"/>
          <a:chExt cx="4114800" cy="419100"/>
        </a:xfrm>
      </xdr:grpSpPr>
      <xdr:grpSp>
        <xdr:nvGrpSpPr>
          <xdr:cNvPr id="78" name="Shape 78"/>
          <xdr:cNvGrpSpPr/>
        </xdr:nvGrpSpPr>
        <xdr:grpSpPr>
          <a:xfrm>
            <a:off x="3288600" y="3570450"/>
            <a:ext cx="4114800" cy="419100"/>
            <a:chOff x="3288600" y="3570450"/>
            <a:chExt cx="4114800" cy="419100"/>
          </a:xfrm>
        </xdr:grpSpPr>
        <xdr:sp>
          <xdr:nvSpPr>
            <xdr:cNvPr id="4" name="Shape 4"/>
            <xdr:cNvSpPr/>
          </xdr:nvSpPr>
          <xdr:spPr>
            <a:xfrm>
              <a:off x="3288600" y="3570450"/>
              <a:ext cx="41148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9" name="Shape 79" title="Desenho"/>
            <xdr:cNvGrpSpPr/>
          </xdr:nvGrpSpPr>
          <xdr:grpSpPr>
            <a:xfrm>
              <a:off x="3288600" y="3570450"/>
              <a:ext cx="4114800" cy="419100"/>
              <a:chOff x="452400" y="1313625"/>
              <a:chExt cx="4091175" cy="397500"/>
            </a:xfrm>
          </xdr:grpSpPr>
          <xdr:sp>
            <xdr:nvSpPr>
              <xdr:cNvPr id="80" name="Shape 80"/>
              <xdr:cNvSpPr/>
            </xdr:nvSpPr>
            <xdr:spPr>
              <a:xfrm>
                <a:off x="452400" y="1313625"/>
                <a:ext cx="4091175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1" name="Shape 81"/>
              <xdr:cNvSpPr/>
            </xdr:nvSpPr>
            <xdr:spPr>
              <a:xfrm>
                <a:off x="3157700" y="1313625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2" name="Shape 82"/>
              <xdr:cNvSpPr txBox="1"/>
            </xdr:nvSpPr>
            <xdr:spPr>
              <a:xfrm>
                <a:off x="452400" y="1313625"/>
                <a:ext cx="37863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Informações do Aluno: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1</xdr:col>
      <xdr:colOff>76200</xdr:colOff>
      <xdr:row>23</xdr:row>
      <xdr:rowOff>133350</xdr:rowOff>
    </xdr:from>
    <xdr:ext cx="4114800" cy="419100"/>
    <xdr:grpSp>
      <xdr:nvGrpSpPr>
        <xdr:cNvPr id="2" name="Shape 2"/>
        <xdr:cNvGrpSpPr/>
      </xdr:nvGrpSpPr>
      <xdr:grpSpPr>
        <a:xfrm>
          <a:off x="3288600" y="3570450"/>
          <a:ext cx="4114800" cy="419100"/>
          <a:chOff x="3288600" y="3570450"/>
          <a:chExt cx="4114800" cy="419100"/>
        </a:xfrm>
      </xdr:grpSpPr>
      <xdr:grpSp>
        <xdr:nvGrpSpPr>
          <xdr:cNvPr id="83" name="Shape 83"/>
          <xdr:cNvGrpSpPr/>
        </xdr:nvGrpSpPr>
        <xdr:grpSpPr>
          <a:xfrm>
            <a:off x="3288600" y="3570450"/>
            <a:ext cx="4114800" cy="419100"/>
            <a:chOff x="3288600" y="3570450"/>
            <a:chExt cx="4114800" cy="419100"/>
          </a:xfrm>
        </xdr:grpSpPr>
        <xdr:sp>
          <xdr:nvSpPr>
            <xdr:cNvPr id="4" name="Shape 4"/>
            <xdr:cNvSpPr/>
          </xdr:nvSpPr>
          <xdr:spPr>
            <a:xfrm>
              <a:off x="3288600" y="3570450"/>
              <a:ext cx="41148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4" name="Shape 84" title="Desenho"/>
            <xdr:cNvGrpSpPr/>
          </xdr:nvGrpSpPr>
          <xdr:grpSpPr>
            <a:xfrm>
              <a:off x="3288600" y="3570450"/>
              <a:ext cx="4114800" cy="419100"/>
              <a:chOff x="452400" y="1313625"/>
              <a:chExt cx="4091175" cy="397500"/>
            </a:xfrm>
          </xdr:grpSpPr>
          <xdr:sp>
            <xdr:nvSpPr>
              <xdr:cNvPr id="85" name="Shape 85"/>
              <xdr:cNvSpPr/>
            </xdr:nvSpPr>
            <xdr:spPr>
              <a:xfrm>
                <a:off x="452400" y="1313625"/>
                <a:ext cx="4091175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6" name="Shape 86"/>
              <xdr:cNvSpPr/>
            </xdr:nvSpPr>
            <xdr:spPr>
              <a:xfrm>
                <a:off x="3157700" y="1313625"/>
                <a:ext cx="1385875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7" name="Shape 87"/>
              <xdr:cNvSpPr txBox="1"/>
            </xdr:nvSpPr>
            <xdr:spPr>
              <a:xfrm>
                <a:off x="452400" y="1313625"/>
                <a:ext cx="37863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Acompanhamento dos Treinos: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-19050</xdr:colOff>
      <xdr:row>0</xdr:row>
      <xdr:rowOff>0</xdr:rowOff>
    </xdr:from>
    <xdr:ext cx="5419725" cy="1085850"/>
    <xdr:grpSp>
      <xdr:nvGrpSpPr>
        <xdr:cNvPr id="2" name="Shape 2" title="Desenho"/>
        <xdr:cNvGrpSpPr/>
      </xdr:nvGrpSpPr>
      <xdr:grpSpPr>
        <a:xfrm>
          <a:off x="2645643" y="3207508"/>
          <a:ext cx="5400675" cy="1067669"/>
          <a:chOff x="2645643" y="3207508"/>
          <a:chExt cx="5400675" cy="1067669"/>
        </a:xfrm>
      </xdr:grpSpPr>
      <xdr:grpSp>
        <xdr:nvGrpSpPr>
          <xdr:cNvPr id="88" name="Shape 88"/>
          <xdr:cNvGrpSpPr/>
        </xdr:nvGrpSpPr>
        <xdr:grpSpPr>
          <a:xfrm>
            <a:off x="2645643" y="3207508"/>
            <a:ext cx="5400675" cy="1067669"/>
            <a:chOff x="2645663" y="3284700"/>
            <a:chExt cx="5400675" cy="990600"/>
          </a:xfrm>
        </xdr:grpSpPr>
        <xdr:sp>
          <xdr:nvSpPr>
            <xdr:cNvPr id="4" name="Shape 4"/>
            <xdr:cNvSpPr/>
          </xdr:nvSpPr>
          <xdr:spPr>
            <a:xfrm>
              <a:off x="2645663" y="3284700"/>
              <a:ext cx="5400675" cy="99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9" name="Shape 89" title="Desenho"/>
            <xdr:cNvGrpSpPr/>
          </xdr:nvGrpSpPr>
          <xdr:grpSpPr>
            <a:xfrm>
              <a:off x="2645663" y="3284700"/>
              <a:ext cx="5400675" cy="990600"/>
              <a:chOff x="980300" y="1097888"/>
              <a:chExt cx="5385975" cy="970512"/>
            </a:xfrm>
          </xdr:grpSpPr>
          <xdr:sp>
            <xdr:nvSpPr>
              <xdr:cNvPr id="90" name="Shape 90"/>
              <xdr:cNvSpPr/>
            </xdr:nvSpPr>
            <xdr:spPr>
              <a:xfrm>
                <a:off x="980300" y="1097888"/>
                <a:ext cx="5385975" cy="97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1" name="Shape 91"/>
              <xdr:cNvSpPr/>
            </xdr:nvSpPr>
            <xdr:spPr>
              <a:xfrm>
                <a:off x="1270150" y="1097900"/>
                <a:ext cx="1754675" cy="970500"/>
              </a:xfrm>
              <a:prstGeom prst="flowChartInputOutpu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2" name="Shape 92"/>
              <xdr:cNvSpPr/>
            </xdr:nvSpPr>
            <xdr:spPr>
              <a:xfrm>
                <a:off x="980300" y="1097888"/>
                <a:ext cx="1078200" cy="970500"/>
              </a:xfrm>
              <a:prstGeom prst="rect">
                <a:avLst/>
              </a:prstGeom>
              <a:solidFill>
                <a:srgbClr val="CC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3" name="Shape 93"/>
              <xdr:cNvSpPr/>
            </xdr:nvSpPr>
            <xdr:spPr>
              <a:xfrm>
                <a:off x="4111650" y="1264450"/>
                <a:ext cx="2254625" cy="643500"/>
              </a:xfrm>
              <a:prstGeom prst="flowChartInputOutpu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4" name="Shape 94"/>
              <xdr:cNvSpPr txBox="1"/>
            </xdr:nvSpPr>
            <xdr:spPr>
              <a:xfrm>
                <a:off x="980300" y="1264450"/>
                <a:ext cx="4930200" cy="643500"/>
              </a:xfrm>
              <a:prstGeom prst="rect">
                <a:avLst/>
              </a:prstGeom>
              <a:solidFill>
                <a:srgbClr val="231F2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2400"/>
                  <a:buFont typeface="Arial"/>
                  <a:buNone/>
                </a:pPr>
                <a:r>
                  <a:rPr b="1" lang="en-US" sz="2400">
                    <a:solidFill>
                      <a:srgbClr val="FFFFFF"/>
                    </a:solidFill>
                  </a:rPr>
                  <a:t>SEU LOGO</a:t>
                </a:r>
                <a:endParaRPr b="1" sz="2400">
                  <a:solidFill>
                    <a:srgbClr val="FFFFFF"/>
                  </a:solidFill>
                </a:endParaRPr>
              </a:p>
            </xdr:txBody>
          </xdr:sp>
        </xdr:grpSp>
      </xdr:grpSp>
      <xdr:pic>
        <xdr:nvPicPr>
          <xdr:cNvPr id="95" name="Shape 95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3010650" y="3407963"/>
            <a:ext cx="4410075" cy="6667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0</xdr:col>
      <xdr:colOff>57150</xdr:colOff>
      <xdr:row>6</xdr:row>
      <xdr:rowOff>190500</xdr:rowOff>
    </xdr:from>
    <xdr:ext cx="4924425" cy="419100"/>
    <xdr:grpSp>
      <xdr:nvGrpSpPr>
        <xdr:cNvPr id="2" name="Shape 2"/>
        <xdr:cNvGrpSpPr/>
      </xdr:nvGrpSpPr>
      <xdr:grpSpPr>
        <a:xfrm>
          <a:off x="2883788" y="3570450"/>
          <a:ext cx="4924425" cy="419100"/>
          <a:chOff x="2883788" y="3570450"/>
          <a:chExt cx="4924425" cy="419100"/>
        </a:xfrm>
      </xdr:grpSpPr>
      <xdr:grpSp>
        <xdr:nvGrpSpPr>
          <xdr:cNvPr id="96" name="Shape 96"/>
          <xdr:cNvGrpSpPr/>
        </xdr:nvGrpSpPr>
        <xdr:grpSpPr>
          <a:xfrm>
            <a:off x="2883788" y="3570450"/>
            <a:ext cx="4924425" cy="419100"/>
            <a:chOff x="2883788" y="3570450"/>
            <a:chExt cx="4924425" cy="419100"/>
          </a:xfrm>
        </xdr:grpSpPr>
        <xdr:sp>
          <xdr:nvSpPr>
            <xdr:cNvPr id="4" name="Shape 4"/>
            <xdr:cNvSpPr/>
          </xdr:nvSpPr>
          <xdr:spPr>
            <a:xfrm>
              <a:off x="2883788" y="3570450"/>
              <a:ext cx="4924425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97" name="Shape 97" title="Desenho"/>
            <xdr:cNvGrpSpPr/>
          </xdr:nvGrpSpPr>
          <xdr:grpSpPr>
            <a:xfrm>
              <a:off x="2883788" y="3570450"/>
              <a:ext cx="4924425" cy="419100"/>
              <a:chOff x="236025" y="1313625"/>
              <a:chExt cx="4907475" cy="397500"/>
            </a:xfrm>
          </xdr:grpSpPr>
          <xdr:sp>
            <xdr:nvSpPr>
              <xdr:cNvPr id="98" name="Shape 98"/>
              <xdr:cNvSpPr/>
            </xdr:nvSpPr>
            <xdr:spPr>
              <a:xfrm>
                <a:off x="236025" y="1313625"/>
                <a:ext cx="4907475" cy="397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9" name="Shape 99"/>
              <xdr:cNvSpPr/>
            </xdr:nvSpPr>
            <xdr:spPr>
              <a:xfrm>
                <a:off x="3157700" y="1313625"/>
                <a:ext cx="1985800" cy="397500"/>
              </a:xfrm>
              <a:prstGeom prst="flowChartInputOutpu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0" name="Shape 100"/>
              <xdr:cNvSpPr txBox="1"/>
            </xdr:nvSpPr>
            <xdr:spPr>
              <a:xfrm>
                <a:off x="236025" y="1313625"/>
                <a:ext cx="4297800" cy="397500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800"/>
                  <a:buFont typeface="Arial"/>
                  <a:buNone/>
                </a:pPr>
                <a:r>
                  <a:rPr b="1" lang="en-US" sz="1800">
                    <a:solidFill>
                      <a:srgbClr val="FFFFFF"/>
                    </a:solidFill>
                  </a:rPr>
                  <a:t>Lista de itens para caixa de seleção:</a:t>
                </a:r>
                <a:endParaRPr b="1" sz="1800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1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pCPyqW60Wuk" TargetMode="External"/><Relationship Id="rId2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8.57"/>
    <col customWidth="1" min="3" max="3" width="5.0"/>
    <col customWidth="1" min="4" max="8" width="11.0"/>
    <col customWidth="1" min="9" max="9" width="5.0"/>
    <col customWidth="1" min="10" max="11" width="11.0"/>
    <col customWidth="1" min="12" max="14" width="10.71"/>
    <col customWidth="1" min="15" max="15" width="1.0"/>
  </cols>
  <sheetData>
    <row r="1" ht="12.75" customHeight="1">
      <c r="A1" s="1"/>
    </row>
    <row r="2" ht="5.25" customHeight="1">
      <c r="B2" s="1"/>
    </row>
    <row r="3" ht="15.75" customHeight="1">
      <c r="O3" s="1"/>
    </row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8.75" customHeight="1">
      <c r="C11" s="2" t="s">
        <v>0</v>
      </c>
      <c r="D11" s="3" t="s">
        <v>1</v>
      </c>
      <c r="I11" s="2" t="s">
        <v>2</v>
      </c>
      <c r="J11" s="4" t="s">
        <v>3</v>
      </c>
    </row>
    <row r="12" ht="15.75" customHeight="1">
      <c r="D12" s="3"/>
      <c r="E12" s="3"/>
      <c r="F12" s="3"/>
    </row>
    <row r="13" ht="18.75" customHeight="1">
      <c r="C13" s="2" t="s">
        <v>4</v>
      </c>
      <c r="D13" s="3" t="s">
        <v>5</v>
      </c>
    </row>
    <row r="14" ht="15.75" customHeight="1">
      <c r="D14" s="3"/>
      <c r="E14" s="3"/>
      <c r="F14" s="3"/>
    </row>
    <row r="15" ht="18.75" customHeight="1">
      <c r="C15" s="2" t="s">
        <v>6</v>
      </c>
      <c r="D15" s="3" t="s">
        <v>7</v>
      </c>
    </row>
    <row r="16" ht="15.75" customHeight="1">
      <c r="D16" s="3"/>
      <c r="E16" s="3"/>
      <c r="F16" s="3"/>
    </row>
    <row r="17" ht="18.75" customHeight="1">
      <c r="C17" s="2" t="s">
        <v>8</v>
      </c>
      <c r="D17" s="3" t="s">
        <v>9</v>
      </c>
    </row>
    <row r="18" ht="15.75" customHeight="1">
      <c r="D18" s="3"/>
      <c r="E18" s="3"/>
      <c r="F18" s="3"/>
    </row>
    <row r="19" ht="18.75" customHeight="1">
      <c r="C19" s="2" t="s">
        <v>10</v>
      </c>
      <c r="D19" s="3" t="s">
        <v>11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B25" s="5" t="s">
        <v>12</v>
      </c>
    </row>
    <row r="26" ht="15.75" customHeight="1">
      <c r="B26" s="5" t="s">
        <v>13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4.5" customHeight="1">
      <c r="B86" s="1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D17:F17"/>
    <mergeCell ref="D19:F19"/>
    <mergeCell ref="B23:I23"/>
    <mergeCell ref="B24:N24"/>
    <mergeCell ref="B25:N25"/>
    <mergeCell ref="B27:N27"/>
    <mergeCell ref="B46:N46"/>
    <mergeCell ref="B86:N86"/>
    <mergeCell ref="A1:A86"/>
    <mergeCell ref="B2:O2"/>
    <mergeCell ref="O3:O86"/>
    <mergeCell ref="D11:F11"/>
    <mergeCell ref="J11:M11"/>
    <mergeCell ref="D13:F13"/>
    <mergeCell ref="D15:F15"/>
  </mergeCells>
  <hyperlinks>
    <hyperlink display="#gid=1699348823" location="Treino A!A1" ref="C11"/>
    <hyperlink display="https://docs.google.com/spreadsheets/d/1U4W2OKVdkyz7msfI97bUBlmsUiR0sGtz16_7HMHUXwA/edit#gid=1403534156" location="Acompanhamento!A1" ref="I11"/>
    <hyperlink display="#gid=1793731564" location="Treino B!A1" ref="C13"/>
    <hyperlink display="#gid=1036814801" location="Treino C!A1" ref="C15"/>
    <hyperlink display="#gid=664527578" location="Treino D!A1" ref="C17"/>
    <hyperlink display="#gid=96795070" location="Treino E!A1" ref="C19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7.86"/>
    <col customWidth="1" min="2" max="2" width="17.14"/>
    <col customWidth="1" min="3" max="3" width="7.14"/>
    <col customWidth="1" min="4" max="4" width="11.29"/>
    <col customWidth="1" min="5" max="5" width="10.29"/>
    <col customWidth="1" min="6" max="6" width="11.29"/>
    <col customWidth="1" min="7" max="7" width="10.29"/>
    <col customWidth="1" min="8" max="8" width="11.29"/>
    <col customWidth="1" min="9" max="9" width="10.29"/>
    <col customWidth="1" min="10" max="10" width="11.29"/>
    <col customWidth="1" min="11" max="11" width="10.29"/>
    <col customWidth="1" min="12" max="12" width="9.86"/>
    <col customWidth="1" min="13" max="13" width="26.57"/>
    <col customWidth="1" min="14" max="14" width="12.86"/>
  </cols>
  <sheetData>
    <row r="1" ht="12.75" customHeight="1"/>
    <row r="2" ht="5.25" customHeight="1">
      <c r="A2" s="1"/>
      <c r="N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A8" s="6"/>
      <c r="B8" s="6"/>
      <c r="N8" s="7" t="s">
        <v>14</v>
      </c>
    </row>
    <row r="9" ht="15.75" customHeight="1">
      <c r="A9" s="6"/>
      <c r="B9" s="6"/>
      <c r="C9" s="8"/>
      <c r="D9" s="8"/>
      <c r="E9" s="8"/>
      <c r="F9" s="8"/>
      <c r="N9" s="9" t="s">
        <v>15</v>
      </c>
    </row>
    <row r="10" ht="15.75" customHeight="1">
      <c r="A10" s="6"/>
      <c r="B10" s="6"/>
      <c r="C10" s="10"/>
      <c r="D10" s="11" t="s">
        <v>16</v>
      </c>
      <c r="E10" s="12"/>
      <c r="F10" s="13" t="s">
        <v>17</v>
      </c>
      <c r="G10" s="14"/>
      <c r="H10" s="14"/>
      <c r="I10" s="14"/>
      <c r="J10" s="14"/>
      <c r="K10" s="14"/>
      <c r="L10" s="12"/>
      <c r="M10" s="15"/>
      <c r="N10" s="16"/>
    </row>
    <row r="11" ht="15.75" customHeight="1">
      <c r="A11" s="6"/>
      <c r="B11" s="6"/>
      <c r="C11" s="1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/>
    </row>
    <row r="12" ht="15.75" customHeight="1">
      <c r="A12" s="6"/>
      <c r="B12" s="6"/>
      <c r="N12" s="16"/>
    </row>
    <row r="13" ht="15.75" customHeight="1">
      <c r="N13" s="18"/>
    </row>
    <row r="14" ht="15.75" customHeight="1"/>
    <row r="15" ht="15.75" customHeight="1">
      <c r="A15" s="19" t="s">
        <v>18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ht="15.75" customHeight="1">
      <c r="A16" s="2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ht="15.75" customHeight="1">
      <c r="A17" s="23" t="s">
        <v>19</v>
      </c>
      <c r="B17" s="23" t="s">
        <v>20</v>
      </c>
      <c r="C17" s="23" t="s">
        <v>21</v>
      </c>
      <c r="D17" s="23" t="s">
        <v>22</v>
      </c>
      <c r="E17" s="23" t="s">
        <v>23</v>
      </c>
      <c r="F17" s="23" t="s">
        <v>22</v>
      </c>
      <c r="G17" s="23" t="s">
        <v>23</v>
      </c>
      <c r="H17" s="23" t="s">
        <v>22</v>
      </c>
      <c r="I17" s="23" t="s">
        <v>23</v>
      </c>
      <c r="J17" s="23" t="s">
        <v>22</v>
      </c>
      <c r="K17" s="23" t="s">
        <v>23</v>
      </c>
      <c r="L17" s="23" t="s">
        <v>24</v>
      </c>
      <c r="M17" s="24" t="s">
        <v>25</v>
      </c>
      <c r="N17" s="25" t="s">
        <v>26</v>
      </c>
    </row>
    <row r="18" ht="15.75" customHeight="1">
      <c r="A18" s="26" t="s">
        <v>27</v>
      </c>
      <c r="B18" s="26" t="s">
        <v>28</v>
      </c>
      <c r="C18" s="27">
        <v>3.0</v>
      </c>
      <c r="D18" s="28"/>
      <c r="E18" s="28"/>
      <c r="F18" s="29"/>
      <c r="G18" s="29"/>
      <c r="H18" s="29"/>
      <c r="I18" s="29"/>
      <c r="J18" s="29"/>
      <c r="K18" s="30"/>
      <c r="L18" s="31"/>
      <c r="M18" s="32"/>
      <c r="N18" s="33"/>
    </row>
    <row r="19" ht="15.75" customHeight="1">
      <c r="A19" s="34"/>
      <c r="B19" s="34"/>
      <c r="C19" s="29"/>
      <c r="D19" s="28"/>
      <c r="E19" s="28"/>
      <c r="F19" s="28"/>
      <c r="G19" s="28"/>
      <c r="H19" s="28"/>
      <c r="I19" s="28"/>
      <c r="J19" s="28"/>
      <c r="K19" s="31"/>
      <c r="L19" s="31"/>
      <c r="M19" s="32"/>
      <c r="N19" s="33"/>
    </row>
    <row r="20" ht="15.75" customHeight="1">
      <c r="A20" s="34"/>
      <c r="B20" s="34"/>
      <c r="C20" s="29"/>
      <c r="D20" s="28"/>
      <c r="E20" s="28"/>
      <c r="F20" s="28"/>
      <c r="G20" s="28"/>
      <c r="H20" s="28"/>
      <c r="I20" s="28"/>
      <c r="J20" s="28"/>
      <c r="K20" s="31"/>
      <c r="L20" s="31"/>
      <c r="M20" s="32"/>
      <c r="N20" s="33"/>
    </row>
    <row r="21" ht="15.75" customHeight="1">
      <c r="A21" s="34"/>
      <c r="B21" s="34"/>
      <c r="C21" s="29"/>
      <c r="D21" s="28"/>
      <c r="E21" s="28"/>
      <c r="F21" s="28"/>
      <c r="G21" s="28"/>
      <c r="H21" s="28"/>
      <c r="I21" s="28"/>
      <c r="J21" s="28"/>
      <c r="K21" s="28"/>
      <c r="L21" s="31"/>
      <c r="M21" s="35"/>
      <c r="N21" s="33"/>
    </row>
    <row r="22" ht="15.75" customHeight="1">
      <c r="A22" s="34"/>
      <c r="B22" s="34"/>
      <c r="C22" s="29"/>
      <c r="D22" s="28"/>
      <c r="E22" s="29"/>
      <c r="F22" s="28"/>
      <c r="G22" s="29"/>
      <c r="H22" s="28"/>
      <c r="I22" s="29"/>
      <c r="J22" s="28"/>
      <c r="K22" s="30"/>
      <c r="L22" s="28"/>
      <c r="M22" s="32"/>
      <c r="N22" s="33"/>
    </row>
    <row r="23" ht="15.7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ht="15.75" customHeight="1">
      <c r="A24" s="37" t="s">
        <v>19</v>
      </c>
      <c r="B24" s="37" t="s">
        <v>20</v>
      </c>
      <c r="C24" s="37" t="s">
        <v>21</v>
      </c>
      <c r="D24" s="37" t="s">
        <v>22</v>
      </c>
      <c r="E24" s="37" t="s">
        <v>23</v>
      </c>
      <c r="F24" s="37" t="s">
        <v>22</v>
      </c>
      <c r="G24" s="37" t="s">
        <v>23</v>
      </c>
      <c r="H24" s="37" t="s">
        <v>22</v>
      </c>
      <c r="I24" s="37" t="s">
        <v>23</v>
      </c>
      <c r="J24" s="37" t="s">
        <v>22</v>
      </c>
      <c r="K24" s="37" t="s">
        <v>23</v>
      </c>
      <c r="L24" s="37" t="s">
        <v>24</v>
      </c>
      <c r="M24" s="37" t="s">
        <v>25</v>
      </c>
      <c r="N24" s="38" t="s">
        <v>26</v>
      </c>
    </row>
    <row r="25" ht="15.75" customHeight="1">
      <c r="A25" s="34"/>
      <c r="B25" s="34"/>
      <c r="C25" s="28"/>
      <c r="D25" s="28"/>
      <c r="E25" s="28"/>
      <c r="F25" s="28"/>
      <c r="G25" s="28"/>
      <c r="H25" s="28"/>
      <c r="I25" s="28"/>
      <c r="J25" s="28"/>
      <c r="K25" s="31"/>
      <c r="L25" s="31"/>
      <c r="M25" s="32"/>
      <c r="N25" s="33"/>
    </row>
    <row r="26" ht="15.75" customHeight="1">
      <c r="A26" s="34"/>
      <c r="B26" s="34"/>
      <c r="C26" s="28"/>
      <c r="D26" s="28"/>
      <c r="E26" s="28"/>
      <c r="F26" s="28"/>
      <c r="G26" s="29"/>
      <c r="H26" s="29"/>
      <c r="I26" s="29"/>
      <c r="J26" s="29"/>
      <c r="K26" s="30"/>
      <c r="L26" s="30"/>
      <c r="M26" s="32"/>
      <c r="N26" s="33"/>
    </row>
    <row r="27" ht="15.75" customHeight="1">
      <c r="A27" s="34"/>
      <c r="B27" s="34"/>
      <c r="C27" s="28"/>
      <c r="D27" s="28"/>
      <c r="E27" s="28"/>
      <c r="F27" s="28"/>
      <c r="G27" s="29"/>
      <c r="H27" s="29"/>
      <c r="I27" s="29"/>
      <c r="J27" s="29"/>
      <c r="K27" s="30"/>
      <c r="L27" s="30"/>
      <c r="M27" s="32"/>
      <c r="N27" s="33"/>
    </row>
    <row r="28" ht="15.75" customHeight="1">
      <c r="A28" s="34"/>
      <c r="B28" s="34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2"/>
      <c r="N28" s="33"/>
    </row>
    <row r="29" ht="15.75" customHeight="1">
      <c r="A29" s="34"/>
      <c r="B29" s="34"/>
      <c r="C29" s="28"/>
      <c r="D29" s="29"/>
      <c r="E29" s="29"/>
      <c r="F29" s="29"/>
      <c r="G29" s="29"/>
      <c r="H29" s="29"/>
      <c r="I29" s="29"/>
      <c r="J29" s="29"/>
      <c r="K29" s="30"/>
      <c r="L29" s="30"/>
      <c r="M29" s="32"/>
      <c r="N29" s="33"/>
    </row>
    <row r="30" ht="15.75" customHeight="1">
      <c r="A30" s="39"/>
      <c r="B30" s="39"/>
      <c r="C30" s="29"/>
      <c r="D30" s="29"/>
      <c r="E30" s="29"/>
      <c r="F30" s="29"/>
      <c r="G30" s="29"/>
      <c r="H30" s="29"/>
      <c r="I30" s="29"/>
      <c r="J30" s="29"/>
      <c r="K30" s="30"/>
      <c r="L30" s="30"/>
      <c r="M30" s="32"/>
      <c r="N30" s="33"/>
    </row>
    <row r="31" ht="15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ht="15.75" customHeight="1">
      <c r="A32" s="37" t="s">
        <v>19</v>
      </c>
      <c r="B32" s="37" t="s">
        <v>20</v>
      </c>
      <c r="C32" s="37" t="s">
        <v>21</v>
      </c>
      <c r="D32" s="37" t="s">
        <v>22</v>
      </c>
      <c r="E32" s="37" t="s">
        <v>23</v>
      </c>
      <c r="F32" s="37" t="s">
        <v>22</v>
      </c>
      <c r="G32" s="37" t="s">
        <v>23</v>
      </c>
      <c r="H32" s="37" t="s">
        <v>22</v>
      </c>
      <c r="I32" s="37" t="s">
        <v>23</v>
      </c>
      <c r="J32" s="37" t="s">
        <v>22</v>
      </c>
      <c r="K32" s="37" t="s">
        <v>23</v>
      </c>
      <c r="L32" s="37" t="s">
        <v>24</v>
      </c>
      <c r="M32" s="37" t="s">
        <v>25</v>
      </c>
      <c r="N32" s="38" t="s">
        <v>26</v>
      </c>
    </row>
    <row r="33" ht="15.75" customHeight="1">
      <c r="A33" s="39"/>
      <c r="B33" s="3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2"/>
      <c r="N33" s="33"/>
    </row>
    <row r="34" ht="15.75" customHeight="1">
      <c r="A34" s="39"/>
      <c r="B34" s="39"/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2"/>
      <c r="N34" s="33"/>
    </row>
    <row r="35" ht="15.75" customHeight="1">
      <c r="A35" s="39"/>
      <c r="B35" s="3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2"/>
      <c r="N35" s="33"/>
    </row>
    <row r="36" ht="15.75" customHeight="1">
      <c r="A36" s="39"/>
      <c r="B36" s="39"/>
      <c r="C36" s="29"/>
      <c r="D36" s="29"/>
      <c r="E36" s="29"/>
      <c r="F36" s="29"/>
      <c r="G36" s="29"/>
      <c r="H36" s="29"/>
      <c r="I36" s="29"/>
      <c r="J36" s="29"/>
      <c r="K36" s="30"/>
      <c r="L36" s="30"/>
      <c r="M36" s="32"/>
      <c r="N36" s="33"/>
    </row>
    <row r="37" ht="15.75" customHeight="1">
      <c r="A37" s="39"/>
      <c r="B37" s="39"/>
      <c r="C37" s="29"/>
      <c r="D37" s="29"/>
      <c r="E37" s="29"/>
      <c r="F37" s="29"/>
      <c r="G37" s="29"/>
      <c r="H37" s="29"/>
      <c r="I37" s="29"/>
      <c r="J37" s="29"/>
      <c r="K37" s="30"/>
      <c r="L37" s="30"/>
      <c r="M37" s="32"/>
      <c r="N37" s="33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ht="15.75" customHeight="1">
      <c r="A39" s="37" t="s">
        <v>19</v>
      </c>
      <c r="B39" s="37" t="s">
        <v>20</v>
      </c>
      <c r="C39" s="37" t="s">
        <v>21</v>
      </c>
      <c r="D39" s="37" t="s">
        <v>22</v>
      </c>
      <c r="E39" s="37" t="s">
        <v>23</v>
      </c>
      <c r="F39" s="37" t="s">
        <v>22</v>
      </c>
      <c r="G39" s="37" t="s">
        <v>23</v>
      </c>
      <c r="H39" s="37" t="s">
        <v>22</v>
      </c>
      <c r="I39" s="37" t="s">
        <v>23</v>
      </c>
      <c r="J39" s="37" t="s">
        <v>22</v>
      </c>
      <c r="K39" s="37" t="s">
        <v>23</v>
      </c>
      <c r="L39" s="37" t="s">
        <v>24</v>
      </c>
      <c r="M39" s="37" t="s">
        <v>25</v>
      </c>
      <c r="N39" s="38" t="s">
        <v>26</v>
      </c>
    </row>
    <row r="40" ht="15.75" customHeight="1">
      <c r="A40" s="39"/>
      <c r="B40" s="3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2"/>
      <c r="N40" s="33"/>
    </row>
    <row r="41" ht="15.75" customHeight="1">
      <c r="A41" s="39"/>
      <c r="B41" s="3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2"/>
      <c r="N41" s="33"/>
    </row>
    <row r="42" ht="15.75" customHeight="1">
      <c r="A42" s="39"/>
      <c r="B42" s="3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2"/>
      <c r="N42" s="33"/>
    </row>
    <row r="43" ht="15.75" customHeight="1">
      <c r="A43" s="39"/>
      <c r="B43" s="39"/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2"/>
      <c r="N43" s="33"/>
    </row>
    <row r="44" ht="15.75" customHeight="1">
      <c r="A44" s="39"/>
      <c r="B44" s="39"/>
      <c r="C44" s="29"/>
      <c r="D44" s="29"/>
      <c r="E44" s="29"/>
      <c r="F44" s="29"/>
      <c r="G44" s="29"/>
      <c r="H44" s="29"/>
      <c r="I44" s="29"/>
      <c r="J44" s="29"/>
      <c r="K44" s="30"/>
      <c r="L44" s="30"/>
      <c r="M44" s="32"/>
      <c r="N44" s="33"/>
    </row>
    <row r="4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ht="15.75" customHeight="1">
      <c r="A46" s="41" t="s">
        <v>29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3"/>
      <c r="N46" s="44"/>
    </row>
    <row r="47" ht="15.75" customHeight="1">
      <c r="A47" s="4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ht="15.75" customHeight="1">
      <c r="A48" s="4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ht="15.75" customHeight="1">
      <c r="A49" s="45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ht="15.75" customHeight="1">
      <c r="A50" s="4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ht="15.75" customHeight="1">
      <c r="A51" s="45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ht="15.75" customHeight="1">
      <c r="A52" s="45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</row>
    <row r="53" ht="15.75" customHeight="1">
      <c r="A53" s="45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ht="15.75" customHeight="1">
      <c r="A55" s="41" t="s">
        <v>30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3"/>
      <c r="N55" s="44"/>
    </row>
    <row r="56" ht="15.75" customHeight="1">
      <c r="A56" s="45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ht="15.75" customHeight="1">
      <c r="A57" s="45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ht="15.75" customHeight="1">
      <c r="A58" s="45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ht="15.75" customHeight="1">
      <c r="A59" s="45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ht="15.75" customHeight="1">
      <c r="A60" s="45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3"/>
    </row>
    <row r="61" ht="15.75" customHeight="1">
      <c r="A61" s="45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3"/>
    </row>
    <row r="62" ht="15.75" customHeight="1">
      <c r="A62" s="45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3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ht="15.75" customHeight="1">
      <c r="A64" s="48" t="s">
        <v>31</v>
      </c>
      <c r="B64" s="12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ht="15.75" customHeight="1">
      <c r="A65" s="49" t="s">
        <v>19</v>
      </c>
      <c r="B65" s="49" t="s">
        <v>21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ht="15.75" customHeight="1">
      <c r="A66" s="50" t="str">
        <f>IFERROR(__xludf.DUMMYFUNCTION("UNIQUE(Lista!F13:F650)"),"Peitoral")</f>
        <v>Peitoral</v>
      </c>
      <c r="B66" s="51">
        <f>SUMIF('Treino A'!$A$18:$A$44,A66,'Treino A'!$C$18:C44)</f>
        <v>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ht="15.75" customHeight="1">
      <c r="A67" s="50" t="str">
        <f>IFERROR(__xludf.DUMMYFUNCTION("""COMPUTED_VALUE"""),"Dorsal")</f>
        <v>Dorsal</v>
      </c>
      <c r="B67" s="51">
        <f>SUMIF('Treino A'!$A$18:$A$44,A67,'Treino A'!$C$18:C45)</f>
        <v>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ht="15.75" customHeight="1">
      <c r="A68" s="50" t="str">
        <f>IFERROR(__xludf.DUMMYFUNCTION("""COMPUTED_VALUE"""),"Bíceps")</f>
        <v>Bíceps</v>
      </c>
      <c r="B68" s="51">
        <f>SUMIF('Treino A'!$A$18:$A$44,A68,'Treino A'!$C$18:C46)</f>
        <v>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ht="15.75" customHeight="1">
      <c r="A69" s="50" t="str">
        <f>IFERROR(__xludf.DUMMYFUNCTION("""COMPUTED_VALUE"""),"Tríceps")</f>
        <v>Tríceps</v>
      </c>
      <c r="B69" s="51">
        <f>SUMIF('Treino A'!$A$18:$A$44,A69,'Treino A'!$C$18:C47)</f>
        <v>3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ht="15.75" customHeight="1">
      <c r="A70" s="50" t="str">
        <f>IFERROR(__xludf.DUMMYFUNCTION("""COMPUTED_VALUE"""),"Ombros")</f>
        <v>Ombros</v>
      </c>
      <c r="B70" s="51">
        <f>SUMIF('Treino A'!$A$18:$A$44,A70,'Treino A'!$C$18:C48)</f>
        <v>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ht="15.75" customHeight="1">
      <c r="A71" s="50" t="str">
        <f>IFERROR(__xludf.DUMMYFUNCTION("""COMPUTED_VALUE"""),"Trapézio")</f>
        <v>Trapézio</v>
      </c>
      <c r="B71" s="51">
        <f>SUMIF('Treino A'!$A$18:$A$44,A71,'Treino A'!$C$18:C49)</f>
        <v>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ht="15.75" customHeight="1">
      <c r="A72" s="50" t="str">
        <f>IFERROR(__xludf.DUMMYFUNCTION("""COMPUTED_VALUE"""),"Antebraço")</f>
        <v>Antebraço</v>
      </c>
      <c r="B72" s="51">
        <f>SUMIF('Treino A'!$A$18:$A$44,A72,'Treino A'!$C$18:C50)</f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ht="15.75" customHeight="1">
      <c r="A73" s="50" t="str">
        <f>IFERROR(__xludf.DUMMYFUNCTION("""COMPUTED_VALUE"""),"Inferiores")</f>
        <v>Inferiores</v>
      </c>
      <c r="B73" s="51">
        <f>SUMIF('Treino A'!$A$18:$A$44,A73,'Treino A'!$C$18:C51)</f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ht="15.75" customHeight="1">
      <c r="A74" s="50" t="str">
        <f>IFERROR(__xludf.DUMMYFUNCTION("""COMPUTED_VALUE"""),"Abdômen")</f>
        <v>Abdômen</v>
      </c>
      <c r="B74" s="51">
        <f>SUMIF('Treino A'!$A$18:$A$44,A74,'Treino A'!$C$18:C52)</f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ht="15.75" customHeight="1">
      <c r="A75" s="50" t="str">
        <f>IFERROR(__xludf.DUMMYFUNCTION("""COMPUTED_VALUE"""),"Lombar")</f>
        <v>Lombar</v>
      </c>
      <c r="B75" s="51">
        <f>SUMIF('Treino A'!$A$18:$A$44,A75,'Treino A'!$C$18:C53)</f>
        <v>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ht="15.75" customHeight="1">
      <c r="A76" s="50" t="str">
        <f>IFERROR(__xludf.DUMMYFUNCTION("""COMPUTED_VALUE"""),"Aeróbicos")</f>
        <v>Aeróbicos</v>
      </c>
      <c r="B76" s="51">
        <f>SUMIF('Treino A'!$A$18:$A$44,A76,'Treino A'!$C$18:C54)</f>
        <v>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ht="15.75" customHeight="1">
      <c r="A77" s="50" t="str">
        <f>IFERROR(__xludf.DUMMYFUNCTION("""COMPUTED_VALUE"""),"HIIT")</f>
        <v>HIIT</v>
      </c>
      <c r="B77" s="51">
        <f>SUMIF('Treino A'!$A$18:$A$44,A77,'Treino A'!$C$18:C55)</f>
        <v>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ht="15.75" customHeight="1">
      <c r="A78" s="50" t="str">
        <f>IFERROR(__xludf.DUMMYFUNCTION("""COMPUTED_VALUE"""),"Funcional")</f>
        <v>Funcional</v>
      </c>
      <c r="B78" s="51">
        <f>SUMIF('Treino A'!$A$18:$A$44,A78,'Treino A'!$C$18:C56)</f>
        <v>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ht="15.75" customHeight="1">
      <c r="A79" s="50" t="str">
        <f>IFERROR(__xludf.DUMMYFUNCTION("""COMPUTED_VALUE"""),"Alongamento")</f>
        <v>Alongamento</v>
      </c>
      <c r="B79" s="51">
        <f>SUMIF('Treino A'!$A$18:$A$44,A79,'Treino A'!$C$18:C57)</f>
        <v>0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ht="15.75" customHeight="1">
      <c r="A80" s="50" t="str">
        <f>IFERROR(__xludf.DUMMYFUNCTION("""COMPUTED_VALUE"""),"Mobilidade")</f>
        <v>Mobilidade</v>
      </c>
      <c r="B80" s="51">
        <f>SUMIF('Treino A'!$A$18:$A$44,A80,'Treino A'!$C$18:C58)</f>
        <v>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ht="15.75" customHeight="1">
      <c r="A81" s="50" t="str">
        <f>IFERROR(__xludf.DUMMYFUNCTION("""COMPUTED_VALUE"""),"Combinado")</f>
        <v>Combinado</v>
      </c>
      <c r="B81" s="51">
        <f>SUMIF('Treino A'!$A$18:$A$44,A81,'Treino A'!$C$18:C59)</f>
        <v>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ht="15.75" customHeight="1">
      <c r="A82" s="50" t="str">
        <f>IFERROR(__xludf.DUMMYFUNCTION("""COMPUTED_VALUE"""),"Elásticos e Faixas")</f>
        <v>Elásticos e Faixas</v>
      </c>
      <c r="B82" s="51">
        <f>SUMIF('Treino A'!$A$18:$A$44,A82,'Treino A'!$C$18:C60)</f>
        <v>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ht="15.75" customHeight="1">
      <c r="A83" s="50" t="str">
        <f>IFERROR(__xludf.DUMMYFUNCTION("""COMPUTED_VALUE"""),"Para Fazer em Casa")</f>
        <v>Para Fazer em Casa</v>
      </c>
      <c r="B83" s="51">
        <f>SUMIF('Treino A'!$A$18:$A$44,A83,'Treino A'!$C$18:C61)</f>
        <v>0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ht="15.75" customHeight="1">
      <c r="A84" s="50" t="str">
        <f>IFERROR(__xludf.DUMMYFUNCTION("""COMPUTED_VALUE"""),"Teste")</f>
        <v>Teste</v>
      </c>
      <c r="B84" s="51">
        <f>SUMIF('Treino A'!$A$18:$A$44,A84,'Treino A'!$C$18:C62)</f>
        <v>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ht="15.75" customHeight="1">
      <c r="A85" s="50" t="str">
        <f>IFERROR(__xludf.DUMMYFUNCTION("""COMPUTED_VALUE"""),"Peitoral - Bi Set")</f>
        <v>Peitoral - Bi Set</v>
      </c>
      <c r="B85" s="51">
        <f>SUMIF('Treino A'!$A$18:$A$44,A85,'Treino A'!$C$18:C62)</f>
        <v>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ht="15.75" customHeight="1">
      <c r="A86" s="50"/>
      <c r="B86" s="51">
        <f>SUMIF('Treino A'!$A$18:$A$44,A86,'Treino A'!$C$18:C63)</f>
        <v>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ht="15.75" customHeight="1">
      <c r="A87" s="50"/>
      <c r="B87" s="51">
        <f>SUMIF('Treino A'!$A$18:$A$44,A87,'Treino A'!$C$18:C64)</f>
        <v>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ht="15.75" customHeight="1">
      <c r="A88" s="50"/>
      <c r="B88" s="51">
        <f>SUMIF('Treino A'!$A$18:$A$44,A88,'Treino A'!$C$18:C65)</f>
        <v>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ht="15.75" customHeight="1">
      <c r="A89" s="50"/>
      <c r="B89" s="51">
        <f>SUMIF('Treino A'!$A$18:$A$44,A89,'Treino A'!$C$18:C66)</f>
        <v>0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ht="15.75" customHeight="1">
      <c r="A90" s="50"/>
      <c r="B90" s="51">
        <f>SUMIF('Treino A'!$A$18:$A$44,A90,'Treino A'!$C$18:C67)</f>
        <v>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ht="15.75" customHeight="1">
      <c r="A91" s="50"/>
      <c r="B91" s="51">
        <f>SUMIF('Treino A'!$A$18:$A$44,A91,'Treino A'!$C$18:C68)</f>
        <v>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ht="15.75" customHeight="1">
      <c r="A92" s="50"/>
      <c r="B92" s="51">
        <f>SUMIF('Treino A'!$A$18:$A$44,A92,'Treino A'!$C$18:C69)</f>
        <v>0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ht="15.75" customHeight="1">
      <c r="A93" s="50"/>
      <c r="B93" s="51">
        <f>SUMIF('Treino A'!$A$18:$A$44,A93,'Treino A'!$C$18:C70)</f>
        <v>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ht="15.75" customHeight="1">
      <c r="A94" s="50"/>
      <c r="B94" s="51">
        <f>SUMIF('Treino A'!$A$18:$A$44,A94,'Treino A'!$C$18:C71)</f>
        <v>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ht="15.75" customHeight="1">
      <c r="A95" s="50"/>
      <c r="B95" s="51">
        <f>SUMIF('Treino A'!$A$18:$A$44,A95,'Treino A'!$C$18:C72)</f>
        <v>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ht="15.75" customHeight="1">
      <c r="A96" s="50"/>
      <c r="B96" s="51">
        <f>SUMIF('Treino A'!$A$18:$A$44,A96,'Treino A'!$C$18:C73)</f>
        <v>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ht="15.75" customHeight="1">
      <c r="A97" s="50"/>
      <c r="B97" s="51">
        <f>SUMIF('Treino A'!$A$18:$A$44,A97,'Treino A'!$C$18:C74)</f>
        <v>0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ht="15.75" customHeight="1">
      <c r="A98" s="50"/>
      <c r="B98" s="51">
        <f>SUMIF('Treino A'!$A$18:$A$44,A98,'Treino A'!$C$18:C75)</f>
        <v>0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ht="15.75" customHeight="1">
      <c r="A99" s="52" t="s">
        <v>32</v>
      </c>
      <c r="B99" s="53">
        <f>SUM(B66:B98)</f>
        <v>3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2:M2"/>
    <mergeCell ref="N9:N13"/>
    <mergeCell ref="D10:E10"/>
    <mergeCell ref="F10:L10"/>
    <mergeCell ref="A15:N15"/>
    <mergeCell ref="A16:N16"/>
    <mergeCell ref="A46:M46"/>
    <mergeCell ref="A47:N47"/>
    <mergeCell ref="A48:N48"/>
    <mergeCell ref="A49:N49"/>
    <mergeCell ref="A50:N50"/>
    <mergeCell ref="A51:N51"/>
    <mergeCell ref="A52:N52"/>
    <mergeCell ref="A53:N53"/>
    <mergeCell ref="A62:N62"/>
    <mergeCell ref="A64:B64"/>
    <mergeCell ref="A55:M55"/>
    <mergeCell ref="A56:N56"/>
    <mergeCell ref="A57:N57"/>
    <mergeCell ref="A58:N58"/>
    <mergeCell ref="A59:N59"/>
    <mergeCell ref="A60:N60"/>
    <mergeCell ref="A61:N61"/>
  </mergeCells>
  <dataValidations>
    <dataValidation type="list" allowBlank="1" sqref="A18:A22 A25:A30 A33:A37 A40:A44">
      <formula1>Lista!$F$13:$F$650</formula1>
    </dataValidation>
    <dataValidation type="list" allowBlank="1" sqref="B18:B22 B25:B30 B33:B37 B40:B44">
      <formula1>Lista!$G$13:$G$650</formula1>
    </dataValidation>
    <dataValidation type="list" allowBlank="1" sqref="N18:N22 N25:N30 N33:N37 N40:N44">
      <formula1>Lista!$H$13:$H$650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7.86"/>
    <col customWidth="1" min="2" max="2" width="17.14"/>
    <col customWidth="1" min="3" max="3" width="7.14"/>
    <col customWidth="1" min="4" max="4" width="11.29"/>
    <col customWidth="1" min="5" max="5" width="10.29"/>
    <col customWidth="1" min="6" max="6" width="11.29"/>
    <col customWidth="1" min="7" max="7" width="10.29"/>
    <col customWidth="1" min="8" max="8" width="11.29"/>
    <col customWidth="1" min="9" max="9" width="10.29"/>
    <col customWidth="1" min="10" max="10" width="11.29"/>
    <col customWidth="1" min="11" max="11" width="10.29"/>
    <col customWidth="1" min="12" max="12" width="9.86"/>
    <col customWidth="1" min="13" max="13" width="26.57"/>
    <col customWidth="1" min="14" max="14" width="12.86"/>
  </cols>
  <sheetData>
    <row r="1" ht="12.75" customHeight="1"/>
    <row r="2" ht="5.25" customHeight="1">
      <c r="A2" s="1"/>
      <c r="N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A8" s="6"/>
      <c r="B8" s="6"/>
      <c r="N8" s="54" t="s">
        <v>14</v>
      </c>
    </row>
    <row r="9" ht="15.75" customHeight="1">
      <c r="A9" s="6"/>
      <c r="B9" s="6"/>
      <c r="C9" s="8"/>
      <c r="D9" s="8"/>
      <c r="E9" s="8"/>
      <c r="F9" s="8"/>
      <c r="N9" s="9" t="s">
        <v>33</v>
      </c>
    </row>
    <row r="10" ht="15.75" customHeight="1">
      <c r="A10" s="6"/>
      <c r="B10" s="6"/>
      <c r="N10" s="16"/>
    </row>
    <row r="11" ht="15.75" customHeight="1">
      <c r="N11" s="18"/>
    </row>
    <row r="12" ht="15.75" customHeight="1"/>
    <row r="13" ht="15.75" customHeight="1">
      <c r="A13" s="55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2"/>
    </row>
    <row r="14" ht="15.75" customHeight="1"/>
    <row r="15" ht="15.75" customHeight="1">
      <c r="A15" s="37" t="s">
        <v>19</v>
      </c>
      <c r="B15" s="37" t="s">
        <v>20</v>
      </c>
      <c r="C15" s="37" t="s">
        <v>21</v>
      </c>
      <c r="D15" s="37" t="s">
        <v>22</v>
      </c>
      <c r="E15" s="37" t="s">
        <v>23</v>
      </c>
      <c r="F15" s="37" t="s">
        <v>22</v>
      </c>
      <c r="G15" s="37" t="s">
        <v>23</v>
      </c>
      <c r="H15" s="37" t="s">
        <v>22</v>
      </c>
      <c r="I15" s="37" t="s">
        <v>23</v>
      </c>
      <c r="J15" s="37" t="s">
        <v>22</v>
      </c>
      <c r="K15" s="37" t="s">
        <v>23</v>
      </c>
      <c r="L15" s="37" t="s">
        <v>24</v>
      </c>
      <c r="M15" s="56" t="s">
        <v>25</v>
      </c>
      <c r="N15" s="38" t="s">
        <v>26</v>
      </c>
    </row>
    <row r="16" ht="15.75" customHeight="1">
      <c r="A16" s="34"/>
      <c r="B16" s="34"/>
      <c r="C16" s="29"/>
      <c r="D16" s="28"/>
      <c r="E16" s="29"/>
      <c r="F16" s="29"/>
      <c r="G16" s="29"/>
      <c r="H16" s="29"/>
      <c r="I16" s="29"/>
      <c r="J16" s="29"/>
      <c r="K16" s="30"/>
      <c r="L16" s="30"/>
      <c r="M16" s="32"/>
      <c r="N16" s="33"/>
    </row>
    <row r="17" ht="15.75" customHeight="1">
      <c r="A17" s="34"/>
      <c r="B17" s="34"/>
      <c r="C17" s="28"/>
      <c r="D17" s="28"/>
      <c r="E17" s="28"/>
      <c r="F17" s="28"/>
      <c r="G17" s="28"/>
      <c r="H17" s="28"/>
      <c r="I17" s="28"/>
      <c r="J17" s="28"/>
      <c r="K17" s="28"/>
      <c r="L17" s="31"/>
      <c r="M17" s="35"/>
      <c r="N17" s="33"/>
    </row>
    <row r="18" ht="15.75" customHeight="1">
      <c r="A18" s="34"/>
      <c r="B18" s="34"/>
      <c r="C18" s="28"/>
      <c r="D18" s="28"/>
      <c r="E18" s="28"/>
      <c r="F18" s="29"/>
      <c r="G18" s="29"/>
      <c r="H18" s="29"/>
      <c r="I18" s="29"/>
      <c r="J18" s="29"/>
      <c r="K18" s="30"/>
      <c r="L18" s="30"/>
      <c r="M18" s="32"/>
      <c r="N18" s="33"/>
    </row>
    <row r="19" ht="15.75" customHeight="1">
      <c r="A19" s="34"/>
      <c r="B19" s="39"/>
      <c r="C19" s="28"/>
      <c r="D19" s="29"/>
      <c r="E19" s="29"/>
      <c r="F19" s="29"/>
      <c r="G19" s="29"/>
      <c r="H19" s="29"/>
      <c r="I19" s="29"/>
      <c r="J19" s="29"/>
      <c r="K19" s="30"/>
      <c r="L19" s="30"/>
      <c r="M19" s="32"/>
      <c r="N19" s="33"/>
    </row>
    <row r="20" ht="15.75" customHeight="1">
      <c r="A20" s="39"/>
      <c r="B20" s="3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2"/>
      <c r="N20" s="33"/>
    </row>
    <row r="21" ht="15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ht="15.75" customHeight="1">
      <c r="A22" s="37" t="s">
        <v>19</v>
      </c>
      <c r="B22" s="37" t="s">
        <v>20</v>
      </c>
      <c r="C22" s="37" t="s">
        <v>21</v>
      </c>
      <c r="D22" s="37" t="s">
        <v>22</v>
      </c>
      <c r="E22" s="37" t="s">
        <v>23</v>
      </c>
      <c r="F22" s="37" t="s">
        <v>22</v>
      </c>
      <c r="G22" s="37" t="s">
        <v>23</v>
      </c>
      <c r="H22" s="37" t="s">
        <v>22</v>
      </c>
      <c r="I22" s="37" t="s">
        <v>23</v>
      </c>
      <c r="J22" s="37" t="s">
        <v>22</v>
      </c>
      <c r="K22" s="37" t="s">
        <v>23</v>
      </c>
      <c r="L22" s="37" t="s">
        <v>24</v>
      </c>
      <c r="M22" s="37" t="s">
        <v>25</v>
      </c>
      <c r="N22" s="38" t="s">
        <v>26</v>
      </c>
    </row>
    <row r="23" ht="15.75" customHeight="1">
      <c r="A23" s="39"/>
      <c r="B23" s="39"/>
      <c r="C23" s="29"/>
      <c r="D23" s="29"/>
      <c r="E23" s="29"/>
      <c r="F23" s="29"/>
      <c r="G23" s="29"/>
      <c r="H23" s="29"/>
      <c r="I23" s="29"/>
      <c r="J23" s="29"/>
      <c r="K23" s="30"/>
      <c r="L23" s="30"/>
      <c r="M23" s="32"/>
      <c r="N23" s="33"/>
    </row>
    <row r="24" ht="15.75" customHeight="1">
      <c r="A24" s="39"/>
      <c r="B24" s="39"/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32"/>
      <c r="N24" s="33"/>
    </row>
    <row r="25" ht="15.75" customHeight="1">
      <c r="A25" s="39"/>
      <c r="B25" s="3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2"/>
      <c r="N25" s="33"/>
    </row>
    <row r="26" ht="15.75" customHeight="1">
      <c r="A26" s="39"/>
      <c r="B26" s="3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32"/>
      <c r="N26" s="33"/>
    </row>
    <row r="27" ht="15.75" customHeight="1">
      <c r="A27" s="39"/>
      <c r="B27" s="39"/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32"/>
      <c r="N27" s="33"/>
    </row>
    <row r="28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ht="15.75" customHeight="1">
      <c r="A29" s="37" t="s">
        <v>19</v>
      </c>
      <c r="B29" s="37" t="s">
        <v>20</v>
      </c>
      <c r="C29" s="37" t="s">
        <v>21</v>
      </c>
      <c r="D29" s="37" t="s">
        <v>22</v>
      </c>
      <c r="E29" s="37" t="s">
        <v>23</v>
      </c>
      <c r="F29" s="37" t="s">
        <v>22</v>
      </c>
      <c r="G29" s="37" t="s">
        <v>23</v>
      </c>
      <c r="H29" s="37" t="s">
        <v>22</v>
      </c>
      <c r="I29" s="37" t="s">
        <v>23</v>
      </c>
      <c r="J29" s="37" t="s">
        <v>22</v>
      </c>
      <c r="K29" s="37" t="s">
        <v>23</v>
      </c>
      <c r="L29" s="37" t="s">
        <v>24</v>
      </c>
      <c r="M29" s="37" t="s">
        <v>25</v>
      </c>
      <c r="N29" s="38" t="s">
        <v>26</v>
      </c>
    </row>
    <row r="30" ht="15.75" customHeight="1">
      <c r="A30" s="39"/>
      <c r="B30" s="39"/>
      <c r="C30" s="29"/>
      <c r="D30" s="29"/>
      <c r="E30" s="29"/>
      <c r="F30" s="29"/>
      <c r="G30" s="29"/>
      <c r="H30" s="29"/>
      <c r="I30" s="29"/>
      <c r="J30" s="29"/>
      <c r="K30" s="30"/>
      <c r="L30" s="30"/>
      <c r="M30" s="32"/>
      <c r="N30" s="33"/>
    </row>
    <row r="31" ht="15.75" customHeight="1">
      <c r="A31" s="39"/>
      <c r="B31" s="3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2"/>
      <c r="N31" s="33"/>
    </row>
    <row r="32" ht="15.75" customHeight="1">
      <c r="A32" s="39"/>
      <c r="B32" s="3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2"/>
      <c r="N32" s="33"/>
    </row>
    <row r="33" ht="15.75" customHeight="1">
      <c r="A33" s="39"/>
      <c r="B33" s="3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2"/>
      <c r="N33" s="33"/>
    </row>
    <row r="34" ht="15.75" customHeight="1">
      <c r="A34" s="39"/>
      <c r="B34" s="39"/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2"/>
      <c r="N34" s="33"/>
    </row>
    <row r="35" ht="15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5.75" customHeight="1">
      <c r="A36" s="37" t="s">
        <v>19</v>
      </c>
      <c r="B36" s="37" t="s">
        <v>20</v>
      </c>
      <c r="C36" s="37" t="s">
        <v>21</v>
      </c>
      <c r="D36" s="37" t="s">
        <v>22</v>
      </c>
      <c r="E36" s="37" t="s">
        <v>23</v>
      </c>
      <c r="F36" s="37" t="s">
        <v>22</v>
      </c>
      <c r="G36" s="37" t="s">
        <v>23</v>
      </c>
      <c r="H36" s="37" t="s">
        <v>22</v>
      </c>
      <c r="I36" s="37" t="s">
        <v>23</v>
      </c>
      <c r="J36" s="37" t="s">
        <v>22</v>
      </c>
      <c r="K36" s="37" t="s">
        <v>23</v>
      </c>
      <c r="L36" s="37" t="s">
        <v>24</v>
      </c>
      <c r="M36" s="37" t="s">
        <v>25</v>
      </c>
      <c r="N36" s="38" t="s">
        <v>26</v>
      </c>
    </row>
    <row r="37" ht="15.75" customHeight="1">
      <c r="A37" s="39"/>
      <c r="B37" s="39"/>
      <c r="C37" s="29"/>
      <c r="D37" s="29"/>
      <c r="E37" s="29"/>
      <c r="F37" s="29"/>
      <c r="G37" s="29"/>
      <c r="H37" s="29"/>
      <c r="I37" s="29"/>
      <c r="J37" s="29"/>
      <c r="K37" s="30"/>
      <c r="L37" s="30"/>
      <c r="M37" s="32"/>
      <c r="N37" s="33"/>
    </row>
    <row r="38" ht="15.75" customHeight="1">
      <c r="A38" s="39"/>
      <c r="B38" s="39"/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2"/>
      <c r="N38" s="33"/>
    </row>
    <row r="39" ht="15.75" customHeight="1">
      <c r="A39" s="39"/>
      <c r="B39" s="3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2"/>
      <c r="N39" s="33"/>
    </row>
    <row r="40" ht="15.75" customHeight="1">
      <c r="A40" s="39"/>
      <c r="B40" s="3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2"/>
      <c r="N40" s="33"/>
    </row>
    <row r="41" ht="15.75" customHeight="1">
      <c r="A41" s="39"/>
      <c r="B41" s="3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2"/>
      <c r="N41" s="33"/>
    </row>
    <row r="42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ht="15.75" customHeight="1">
      <c r="A43" s="41" t="s">
        <v>29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4"/>
    </row>
    <row r="44" ht="15.75" customHeight="1">
      <c r="A44" s="45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</row>
    <row r="45" ht="15.75" customHeight="1">
      <c r="A45" s="4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ht="15.75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</row>
    <row r="47" ht="15.75" customHeight="1">
      <c r="A47" s="4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ht="15.75" customHeight="1">
      <c r="A48" s="4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ht="15.75" customHeight="1">
      <c r="A49" s="45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ht="15.75" customHeight="1">
      <c r="A50" s="4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ht="15.75" customHeight="1">
      <c r="A52" s="41" t="s">
        <v>30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4"/>
    </row>
    <row r="53" ht="15.75" customHeight="1">
      <c r="A53" s="45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/>
    </row>
    <row r="54" ht="15.75" customHeight="1">
      <c r="A54" s="4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3"/>
    </row>
    <row r="55" ht="15.75" customHeight="1">
      <c r="A55" s="45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ht="15.75" customHeight="1">
      <c r="A56" s="45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ht="15.75" customHeight="1">
      <c r="A57" s="45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ht="15.75" customHeight="1">
      <c r="A58" s="45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ht="15.75" customHeight="1">
      <c r="A59" s="45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</row>
    <row r="61" ht="15.75" customHeight="1">
      <c r="A61" s="48" t="s">
        <v>34</v>
      </c>
      <c r="B61" s="1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ht="15.75" customHeight="1">
      <c r="A62" s="49" t="s">
        <v>19</v>
      </c>
      <c r="B62" s="49" t="s">
        <v>21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ht="15.75" customHeight="1">
      <c r="A63" s="50" t="str">
        <f>IFERROR(__xludf.DUMMYFUNCTION("UNIQUE(Lista!F13:F650)"),"Peitoral")</f>
        <v>Peitoral</v>
      </c>
      <c r="B63" s="51">
        <f>SUMIF('Treino B'!$A$16:$A$41,A63,'Treino B'!$C$16:C41)</f>
        <v>0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ht="15.75" customHeight="1">
      <c r="A64" s="50" t="str">
        <f>IFERROR(__xludf.DUMMYFUNCTION("""COMPUTED_VALUE"""),"Dorsal")</f>
        <v>Dorsal</v>
      </c>
      <c r="B64" s="51">
        <f>SUMIF('Treino B'!$A$16:$A$41,A64,'Treino B'!$C$16:C42)</f>
        <v>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ht="15.75" customHeight="1">
      <c r="A65" s="50" t="str">
        <f>IFERROR(__xludf.DUMMYFUNCTION("""COMPUTED_VALUE"""),"Bíceps")</f>
        <v>Bíceps</v>
      </c>
      <c r="B65" s="51">
        <f>SUMIF('Treino B'!$A$16:$A$41,A65,'Treino B'!$C$16:C43)</f>
        <v>0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ht="15.75" customHeight="1">
      <c r="A66" s="50" t="str">
        <f>IFERROR(__xludf.DUMMYFUNCTION("""COMPUTED_VALUE"""),"Tríceps")</f>
        <v>Tríceps</v>
      </c>
      <c r="B66" s="51">
        <f>SUMIF('Treino B'!$A$16:$A$41,A66,'Treino B'!$C$16:C44)</f>
        <v>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ht="15.75" customHeight="1">
      <c r="A67" s="50" t="str">
        <f>IFERROR(__xludf.DUMMYFUNCTION("""COMPUTED_VALUE"""),"Ombros")</f>
        <v>Ombros</v>
      </c>
      <c r="B67" s="51">
        <f>SUMIF('Treino B'!$A$16:$A$41,A67,'Treino B'!$C$16:C45)</f>
        <v>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ht="15.75" customHeight="1">
      <c r="A68" s="50" t="str">
        <f>IFERROR(__xludf.DUMMYFUNCTION("""COMPUTED_VALUE"""),"Trapézio")</f>
        <v>Trapézio</v>
      </c>
      <c r="B68" s="51">
        <f>SUMIF('Treino B'!$A$16:$A$41,A68,'Treino B'!$C$16:C46)</f>
        <v>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ht="15.75" customHeight="1">
      <c r="A69" s="50" t="str">
        <f>IFERROR(__xludf.DUMMYFUNCTION("""COMPUTED_VALUE"""),"Antebraço")</f>
        <v>Antebraço</v>
      </c>
      <c r="B69" s="51">
        <f>SUMIF('Treino B'!$A$16:$A$41,A69,'Treino B'!$C$16:C47)</f>
        <v>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ht="15.75" customHeight="1">
      <c r="A70" s="50" t="str">
        <f>IFERROR(__xludf.DUMMYFUNCTION("""COMPUTED_VALUE"""),"Inferiores")</f>
        <v>Inferiores</v>
      </c>
      <c r="B70" s="51">
        <f>SUMIF('Treino B'!$A$16:$A$41,A70,'Treino B'!$C$16:C48)</f>
        <v>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ht="15.75" customHeight="1">
      <c r="A71" s="50" t="str">
        <f>IFERROR(__xludf.DUMMYFUNCTION("""COMPUTED_VALUE"""),"Abdômen")</f>
        <v>Abdômen</v>
      </c>
      <c r="B71" s="51">
        <f>SUMIF('Treino B'!$A$16:$A$41,A71,'Treino B'!$C$16:C49)</f>
        <v>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ht="15.75" customHeight="1">
      <c r="A72" s="50" t="str">
        <f>IFERROR(__xludf.DUMMYFUNCTION("""COMPUTED_VALUE"""),"Lombar")</f>
        <v>Lombar</v>
      </c>
      <c r="B72" s="51">
        <f>SUMIF('Treino B'!$A$16:$A$41,A72,'Treino B'!$C$16:C50)</f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ht="15.75" customHeight="1">
      <c r="A73" s="50" t="str">
        <f>IFERROR(__xludf.DUMMYFUNCTION("""COMPUTED_VALUE"""),"Aeróbicos")</f>
        <v>Aeróbicos</v>
      </c>
      <c r="B73" s="51">
        <f>SUMIF('Treino B'!$A$16:$A$41,A73,'Treino B'!$C$16:C51)</f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ht="15.75" customHeight="1">
      <c r="A74" s="50" t="str">
        <f>IFERROR(__xludf.DUMMYFUNCTION("""COMPUTED_VALUE"""),"HIIT")</f>
        <v>HIIT</v>
      </c>
      <c r="B74" s="51">
        <f>SUMIF('Treino B'!$A$16:$A$41,A74,'Treino B'!$C$16:C52)</f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ht="15.75" customHeight="1">
      <c r="A75" s="50" t="str">
        <f>IFERROR(__xludf.DUMMYFUNCTION("""COMPUTED_VALUE"""),"Funcional")</f>
        <v>Funcional</v>
      </c>
      <c r="B75" s="51">
        <f>SUMIF('Treino B'!$A$16:$A$41,A75,'Treino B'!$C$16:C53)</f>
        <v>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ht="15.75" customHeight="1">
      <c r="A76" s="50" t="str">
        <f>IFERROR(__xludf.DUMMYFUNCTION("""COMPUTED_VALUE"""),"Alongamento")</f>
        <v>Alongamento</v>
      </c>
      <c r="B76" s="51">
        <f>SUMIF('Treino B'!$A$16:$A$41,A76,'Treino B'!$C$16:C54)</f>
        <v>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ht="15.75" customHeight="1">
      <c r="A77" s="50" t="str">
        <f>IFERROR(__xludf.DUMMYFUNCTION("""COMPUTED_VALUE"""),"Mobilidade")</f>
        <v>Mobilidade</v>
      </c>
      <c r="B77" s="51">
        <f>SUMIF('Treino B'!$A$16:$A$41,A77,'Treino B'!$C$16:C55)</f>
        <v>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ht="15.75" customHeight="1">
      <c r="A78" s="50" t="str">
        <f>IFERROR(__xludf.DUMMYFUNCTION("""COMPUTED_VALUE"""),"Combinado")</f>
        <v>Combinado</v>
      </c>
      <c r="B78" s="51">
        <f>SUMIF('Treino B'!$A$16:$A$41,A78,'Treino B'!$C$16:C56)</f>
        <v>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ht="15.75" customHeight="1">
      <c r="A79" s="50" t="str">
        <f>IFERROR(__xludf.DUMMYFUNCTION("""COMPUTED_VALUE"""),"Elásticos e Faixas")</f>
        <v>Elásticos e Faixas</v>
      </c>
      <c r="B79" s="51">
        <f>SUMIF('Treino B'!$A$16:$A$41,A79,'Treino B'!$C$16:C57)</f>
        <v>0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ht="15.75" customHeight="1">
      <c r="A80" s="50" t="str">
        <f>IFERROR(__xludf.DUMMYFUNCTION("""COMPUTED_VALUE"""),"Para Fazer em Casa")</f>
        <v>Para Fazer em Casa</v>
      </c>
      <c r="B80" s="51">
        <f>SUMIF('Treino B'!$A$16:$A$41,A80,'Treino B'!$C$16:C58)</f>
        <v>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ht="15.75" customHeight="1">
      <c r="A81" s="50" t="str">
        <f>IFERROR(__xludf.DUMMYFUNCTION("""COMPUTED_VALUE"""),"Teste")</f>
        <v>Teste</v>
      </c>
      <c r="B81" s="51">
        <f>SUMIF('Treino B'!$A$16:$A$41,A81,'Treino B'!$C$16:C59)</f>
        <v>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ht="15.75" customHeight="1">
      <c r="A82" s="50" t="str">
        <f>IFERROR(__xludf.DUMMYFUNCTION("""COMPUTED_VALUE"""),"Peitoral - Bi Set")</f>
        <v>Peitoral - Bi Set</v>
      </c>
      <c r="B82" s="51">
        <f>SUMIF('Treino B'!$A$16:$A$41,A82,'Treino B'!$C$16:C59)</f>
        <v>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ht="15.75" customHeight="1">
      <c r="A83" s="50"/>
      <c r="B83" s="51">
        <f>SUMIF('Treino B'!$A$16:$A$41,A83,'Treino B'!$C$16:C60)</f>
        <v>0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ht="15.75" customHeight="1">
      <c r="A84" s="50"/>
      <c r="B84" s="51">
        <f>SUMIF('Treino B'!$A$16:$A$41,A84,'Treino B'!$C$16:C61)</f>
        <v>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ht="15.75" customHeight="1">
      <c r="A85" s="50"/>
      <c r="B85" s="51">
        <f>SUMIF('Treino B'!$A$16:$A$41,A85,'Treino B'!$C$16:C62)</f>
        <v>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ht="15.75" customHeight="1">
      <c r="A86" s="50"/>
      <c r="B86" s="51">
        <f>SUMIF('Treino B'!$A$16:$A$41,A86,'Treino B'!$C$16:C63)</f>
        <v>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ht="15.75" customHeight="1">
      <c r="A87" s="50"/>
      <c r="B87" s="51">
        <f>SUMIF('Treino B'!$A$16:$A$41,A87,'Treino B'!$C$16:C64)</f>
        <v>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ht="15.75" customHeight="1">
      <c r="A88" s="50"/>
      <c r="B88" s="51">
        <f>SUMIF('Treino B'!$A$16:$A$41,A88,'Treino B'!$C$16:C65)</f>
        <v>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ht="15.75" customHeight="1">
      <c r="A89" s="50"/>
      <c r="B89" s="51">
        <f>SUMIF('Treino B'!$A$16:$A$41,A89,'Treino B'!$C$16:C66)</f>
        <v>0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ht="15.75" customHeight="1">
      <c r="A90" s="50"/>
      <c r="B90" s="51">
        <f>SUMIF('Treino B'!$A$16:$A$41,A90,'Treino B'!$C$16:C67)</f>
        <v>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ht="15.75" customHeight="1">
      <c r="A91" s="50"/>
      <c r="B91" s="51">
        <f>SUMIF('Treino B'!$A$16:$A$41,A91,'Treino B'!$C$16:C68)</f>
        <v>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ht="15.75" customHeight="1">
      <c r="A92" s="50"/>
      <c r="B92" s="51">
        <f>SUMIF('Treino B'!$A$16:$A$41,A92,'Treino B'!$C$16:C69)</f>
        <v>0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ht="15.75" customHeight="1">
      <c r="A93" s="50"/>
      <c r="B93" s="51">
        <f>SUMIF('Treino B'!$A$16:$A$41,A93,'Treino B'!$C$16:C70)</f>
        <v>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ht="15.75" customHeight="1">
      <c r="A94" s="50"/>
      <c r="B94" s="51">
        <f>SUMIF('Treino B'!$A$16:$A$41,A94,'Treino B'!$C$16:C71)</f>
        <v>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ht="15.75" customHeight="1">
      <c r="A95" s="50"/>
      <c r="B95" s="51">
        <f>SUMIF('Treino B'!$A$16:$A$41,A95,'Treino B'!$C$16:C72)</f>
        <v>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ht="15.75" customHeight="1">
      <c r="A96" s="52" t="s">
        <v>32</v>
      </c>
      <c r="B96" s="53">
        <f>SUM(B63:B95)</f>
        <v>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0">
    <mergeCell ref="A2:M2"/>
    <mergeCell ref="A13:N13"/>
    <mergeCell ref="A43:M43"/>
    <mergeCell ref="A44:N44"/>
    <mergeCell ref="N9:N11"/>
    <mergeCell ref="A53:N53"/>
    <mergeCell ref="A54:N54"/>
    <mergeCell ref="A55:N55"/>
    <mergeCell ref="A56:N56"/>
    <mergeCell ref="A57:N57"/>
    <mergeCell ref="A58:N58"/>
    <mergeCell ref="A59:N59"/>
    <mergeCell ref="A61:B61"/>
    <mergeCell ref="A45:N45"/>
    <mergeCell ref="A46:N46"/>
    <mergeCell ref="A47:N47"/>
    <mergeCell ref="A48:N48"/>
    <mergeCell ref="A49:N49"/>
    <mergeCell ref="A50:N50"/>
    <mergeCell ref="A52:M52"/>
  </mergeCells>
  <dataValidations>
    <dataValidation type="list" allowBlank="1" sqref="A16:A20 A23:A27 A30:A34 A37:A41">
      <formula1>Lista!$F$13:$F$650</formula1>
    </dataValidation>
    <dataValidation type="list" allowBlank="1" sqref="B16:B20 B23:B27 B30:B34 B37:B41">
      <formula1>Lista!$G$13:$G$650</formula1>
    </dataValidation>
    <dataValidation type="list" allowBlank="1" sqref="N16:N20 N23:N27 N30:N34 N37:N41">
      <formula1>Lista!$H$13:$H$650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7.86"/>
    <col customWidth="1" min="2" max="2" width="17.14"/>
    <col customWidth="1" min="3" max="3" width="7.14"/>
    <col customWidth="1" min="4" max="4" width="11.29"/>
    <col customWidth="1" min="5" max="5" width="10.29"/>
    <col customWidth="1" min="6" max="6" width="11.29"/>
    <col customWidth="1" min="7" max="7" width="10.29"/>
    <col customWidth="1" min="8" max="8" width="11.29"/>
    <col customWidth="1" min="9" max="9" width="10.29"/>
    <col customWidth="1" min="10" max="10" width="11.29"/>
    <col customWidth="1" min="11" max="11" width="10.29"/>
    <col customWidth="1" min="12" max="12" width="9.86"/>
    <col customWidth="1" min="13" max="13" width="26.57"/>
    <col customWidth="1" min="14" max="14" width="12.86"/>
  </cols>
  <sheetData>
    <row r="1" ht="12.75" customHeight="1"/>
    <row r="2" ht="5.25" customHeight="1">
      <c r="A2" s="1"/>
      <c r="N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A8" s="6"/>
      <c r="B8" s="6"/>
      <c r="N8" s="54" t="s">
        <v>14</v>
      </c>
    </row>
    <row r="9" ht="15.75" customHeight="1">
      <c r="A9" s="6"/>
      <c r="B9" s="6"/>
      <c r="C9" s="8"/>
      <c r="D9" s="8"/>
      <c r="E9" s="8"/>
      <c r="F9" s="8"/>
      <c r="N9" s="9" t="s">
        <v>35</v>
      </c>
    </row>
    <row r="10" ht="15.75" customHeight="1">
      <c r="A10" s="6"/>
      <c r="B10" s="6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6"/>
    </row>
    <row r="11" ht="15.75" customHeight="1">
      <c r="A11" s="6"/>
      <c r="B11" s="6"/>
      <c r="N11" s="16"/>
    </row>
    <row r="12" ht="15.75" customHeight="1">
      <c r="A12" s="6"/>
      <c r="B12" s="6"/>
      <c r="N12" s="18"/>
    </row>
    <row r="13" ht="15.75" customHeight="1"/>
    <row r="14" ht="15.75" customHeight="1">
      <c r="A14" s="55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2"/>
    </row>
    <row r="15" ht="15.75" customHeight="1"/>
    <row r="16" ht="15.75" customHeight="1">
      <c r="A16" s="37" t="s">
        <v>19</v>
      </c>
      <c r="B16" s="37" t="s">
        <v>20</v>
      </c>
      <c r="C16" s="37" t="s">
        <v>21</v>
      </c>
      <c r="D16" s="37" t="s">
        <v>22</v>
      </c>
      <c r="E16" s="37" t="s">
        <v>23</v>
      </c>
      <c r="F16" s="37" t="s">
        <v>22</v>
      </c>
      <c r="G16" s="37" t="s">
        <v>23</v>
      </c>
      <c r="H16" s="37" t="s">
        <v>22</v>
      </c>
      <c r="I16" s="37" t="s">
        <v>23</v>
      </c>
      <c r="J16" s="37" t="s">
        <v>22</v>
      </c>
      <c r="K16" s="37" t="s">
        <v>23</v>
      </c>
      <c r="L16" s="37" t="s">
        <v>24</v>
      </c>
      <c r="M16" s="56" t="s">
        <v>25</v>
      </c>
      <c r="N16" s="38" t="s">
        <v>26</v>
      </c>
    </row>
    <row r="17" ht="15.75" customHeight="1">
      <c r="A17" s="34"/>
      <c r="B17" s="34"/>
      <c r="C17" s="28"/>
      <c r="D17" s="29"/>
      <c r="E17" s="29"/>
      <c r="F17" s="29"/>
      <c r="G17" s="29"/>
      <c r="H17" s="29"/>
      <c r="I17" s="29"/>
      <c r="J17" s="29"/>
      <c r="K17" s="30"/>
      <c r="L17" s="30"/>
      <c r="M17" s="32"/>
      <c r="N17" s="33"/>
    </row>
    <row r="18" ht="15.75" customHeight="1">
      <c r="A18" s="39"/>
      <c r="B18" s="39"/>
      <c r="C18" s="29"/>
      <c r="D18" s="29"/>
      <c r="E18" s="29"/>
      <c r="F18" s="29"/>
      <c r="G18" s="29"/>
      <c r="H18" s="29"/>
      <c r="I18" s="29"/>
      <c r="J18" s="29"/>
      <c r="K18" s="30"/>
      <c r="L18" s="30"/>
      <c r="M18" s="32"/>
      <c r="N18" s="33"/>
    </row>
    <row r="19" ht="15.75" customHeight="1">
      <c r="A19" s="39"/>
      <c r="B19" s="39"/>
      <c r="C19" s="29"/>
      <c r="D19" s="29"/>
      <c r="E19" s="29"/>
      <c r="F19" s="29"/>
      <c r="G19" s="29"/>
      <c r="H19" s="29"/>
      <c r="I19" s="29"/>
      <c r="J19" s="29"/>
      <c r="K19" s="30"/>
      <c r="L19" s="30"/>
      <c r="M19" s="32"/>
      <c r="N19" s="33"/>
    </row>
    <row r="20" ht="15.75" customHeight="1">
      <c r="A20" s="39"/>
      <c r="B20" s="3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2"/>
      <c r="N20" s="33"/>
    </row>
    <row r="21" ht="15.75" customHeight="1">
      <c r="A21" s="39"/>
      <c r="B21" s="39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32"/>
      <c r="N21" s="33"/>
    </row>
    <row r="22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ht="15.75" customHeight="1">
      <c r="A23" s="37" t="s">
        <v>19</v>
      </c>
      <c r="B23" s="37" t="s">
        <v>20</v>
      </c>
      <c r="C23" s="37" t="s">
        <v>21</v>
      </c>
      <c r="D23" s="37" t="s">
        <v>22</v>
      </c>
      <c r="E23" s="37" t="s">
        <v>23</v>
      </c>
      <c r="F23" s="37" t="s">
        <v>22</v>
      </c>
      <c r="G23" s="37" t="s">
        <v>23</v>
      </c>
      <c r="H23" s="37" t="s">
        <v>22</v>
      </c>
      <c r="I23" s="37" t="s">
        <v>23</v>
      </c>
      <c r="J23" s="37" t="s">
        <v>22</v>
      </c>
      <c r="K23" s="37" t="s">
        <v>23</v>
      </c>
      <c r="L23" s="37" t="s">
        <v>24</v>
      </c>
      <c r="M23" s="37" t="s">
        <v>25</v>
      </c>
      <c r="N23" s="38" t="s">
        <v>26</v>
      </c>
    </row>
    <row r="24" ht="15.75" customHeight="1">
      <c r="A24" s="34"/>
      <c r="B24" s="34"/>
      <c r="C24" s="28"/>
      <c r="D24" s="29"/>
      <c r="E24" s="29"/>
      <c r="F24" s="29"/>
      <c r="G24" s="29"/>
      <c r="H24" s="29"/>
      <c r="I24" s="29"/>
      <c r="J24" s="29"/>
      <c r="K24" s="30"/>
      <c r="L24" s="30"/>
      <c r="M24" s="32"/>
      <c r="N24" s="33"/>
    </row>
    <row r="25" ht="15.75" customHeight="1">
      <c r="A25" s="39"/>
      <c r="B25" s="3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2"/>
      <c r="N25" s="33"/>
    </row>
    <row r="26" ht="15.75" customHeight="1">
      <c r="A26" s="39"/>
      <c r="B26" s="3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32"/>
      <c r="N26" s="33"/>
    </row>
    <row r="27" ht="15.75" customHeight="1">
      <c r="A27" s="39"/>
      <c r="B27" s="39"/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32"/>
      <c r="N27" s="33"/>
    </row>
    <row r="28" ht="15.75" customHeight="1">
      <c r="A28" s="39"/>
      <c r="B28" s="39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2"/>
      <c r="N28" s="33"/>
    </row>
    <row r="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ht="15.75" customHeight="1">
      <c r="A30" s="37" t="s">
        <v>19</v>
      </c>
      <c r="B30" s="37" t="s">
        <v>20</v>
      </c>
      <c r="C30" s="37" t="s">
        <v>21</v>
      </c>
      <c r="D30" s="37" t="s">
        <v>22</v>
      </c>
      <c r="E30" s="37" t="s">
        <v>23</v>
      </c>
      <c r="F30" s="37" t="s">
        <v>22</v>
      </c>
      <c r="G30" s="37" t="s">
        <v>23</v>
      </c>
      <c r="H30" s="37" t="s">
        <v>22</v>
      </c>
      <c r="I30" s="37" t="s">
        <v>23</v>
      </c>
      <c r="J30" s="37" t="s">
        <v>22</v>
      </c>
      <c r="K30" s="37" t="s">
        <v>23</v>
      </c>
      <c r="L30" s="37" t="s">
        <v>24</v>
      </c>
      <c r="M30" s="37" t="s">
        <v>25</v>
      </c>
      <c r="N30" s="38" t="s">
        <v>26</v>
      </c>
    </row>
    <row r="31" ht="15.75" customHeight="1">
      <c r="A31" s="39"/>
      <c r="B31" s="3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2"/>
      <c r="N31" s="33"/>
    </row>
    <row r="32" ht="15.75" customHeight="1">
      <c r="A32" s="39"/>
      <c r="B32" s="3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2"/>
      <c r="N32" s="33"/>
    </row>
    <row r="33" ht="15.75" customHeight="1">
      <c r="A33" s="39"/>
      <c r="B33" s="3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2"/>
      <c r="N33" s="33"/>
    </row>
    <row r="34" ht="15.75" customHeight="1">
      <c r="A34" s="39"/>
      <c r="B34" s="39"/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2"/>
      <c r="N34" s="33"/>
    </row>
    <row r="35" ht="15.75" customHeight="1">
      <c r="A35" s="39"/>
      <c r="B35" s="3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2"/>
      <c r="N35" s="33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ht="15.75" customHeight="1">
      <c r="A37" s="37" t="s">
        <v>19</v>
      </c>
      <c r="B37" s="37" t="s">
        <v>20</v>
      </c>
      <c r="C37" s="37" t="s">
        <v>21</v>
      </c>
      <c r="D37" s="37" t="s">
        <v>22</v>
      </c>
      <c r="E37" s="37" t="s">
        <v>23</v>
      </c>
      <c r="F37" s="37" t="s">
        <v>22</v>
      </c>
      <c r="G37" s="37" t="s">
        <v>23</v>
      </c>
      <c r="H37" s="37" t="s">
        <v>22</v>
      </c>
      <c r="I37" s="37" t="s">
        <v>23</v>
      </c>
      <c r="J37" s="37" t="s">
        <v>22</v>
      </c>
      <c r="K37" s="37" t="s">
        <v>23</v>
      </c>
      <c r="L37" s="37" t="s">
        <v>24</v>
      </c>
      <c r="M37" s="37" t="s">
        <v>25</v>
      </c>
      <c r="N37" s="38" t="s">
        <v>26</v>
      </c>
    </row>
    <row r="38" ht="15.75" customHeight="1">
      <c r="A38" s="39"/>
      <c r="B38" s="39"/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2"/>
      <c r="N38" s="33"/>
    </row>
    <row r="39" ht="15.75" customHeight="1">
      <c r="A39" s="39"/>
      <c r="B39" s="3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2"/>
      <c r="N39" s="33"/>
    </row>
    <row r="40" ht="15.75" customHeight="1">
      <c r="A40" s="39"/>
      <c r="B40" s="3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2"/>
      <c r="N40" s="33"/>
    </row>
    <row r="41" ht="15.75" customHeight="1">
      <c r="A41" s="39"/>
      <c r="B41" s="3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2"/>
      <c r="N41" s="33"/>
    </row>
    <row r="42" ht="15.75" customHeight="1">
      <c r="A42" s="39"/>
      <c r="B42" s="3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2"/>
      <c r="N42" s="33"/>
    </row>
    <row r="4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ht="15.75" customHeight="1">
      <c r="A44" s="41" t="s">
        <v>29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4"/>
    </row>
    <row r="45" ht="15.75" customHeight="1">
      <c r="A45" s="4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ht="15.75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</row>
    <row r="47" ht="15.75" customHeight="1">
      <c r="A47" s="4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ht="15.75" customHeight="1">
      <c r="A48" s="4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ht="15.75" customHeight="1">
      <c r="A49" s="45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ht="15.75" customHeight="1">
      <c r="A50" s="4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ht="15.75" customHeight="1">
      <c r="A51" s="45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ht="15.75" customHeight="1">
      <c r="A53" s="41" t="s">
        <v>30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4"/>
    </row>
    <row r="54" ht="15.75" customHeight="1">
      <c r="A54" s="4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3"/>
    </row>
    <row r="55" ht="15.75" customHeight="1">
      <c r="A55" s="45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ht="15.75" customHeight="1">
      <c r="A56" s="45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ht="15.75" customHeight="1">
      <c r="A57" s="45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ht="15.75" customHeight="1">
      <c r="A58" s="45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ht="15.75" customHeight="1">
      <c r="A59" s="45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ht="15.75" customHeight="1">
      <c r="A60" s="45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3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ht="15.75" customHeight="1">
      <c r="A62" s="48" t="s">
        <v>36</v>
      </c>
      <c r="B62" s="1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ht="15.75" customHeight="1">
      <c r="A63" s="49" t="s">
        <v>19</v>
      </c>
      <c r="B63" s="49" t="s">
        <v>21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ht="15.75" customHeight="1">
      <c r="A64" s="50" t="str">
        <f>IFERROR(__xludf.DUMMYFUNCTION("UNIQUE(Lista!F13:F650)"),"Peitoral")</f>
        <v>Peitoral</v>
      </c>
      <c r="B64" s="51">
        <f>SUMIF('Treino C'!$A$17:$A$42,A64,'Treino C'!$C$17:C42)</f>
        <v>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ht="15.75" customHeight="1">
      <c r="A65" s="50" t="str">
        <f>IFERROR(__xludf.DUMMYFUNCTION("""COMPUTED_VALUE"""),"Dorsal")</f>
        <v>Dorsal</v>
      </c>
      <c r="B65" s="51">
        <f>SUMIF('Treino C'!$A$17:$A$42,A65,'Treino C'!$C$17:C43)</f>
        <v>0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ht="15.75" customHeight="1">
      <c r="A66" s="50" t="str">
        <f>IFERROR(__xludf.DUMMYFUNCTION("""COMPUTED_VALUE"""),"Bíceps")</f>
        <v>Bíceps</v>
      </c>
      <c r="B66" s="51">
        <f>SUMIF('Treino C'!$A$17:$A$42,A66,'Treino C'!$C$17:C44)</f>
        <v>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ht="15.75" customHeight="1">
      <c r="A67" s="50" t="str">
        <f>IFERROR(__xludf.DUMMYFUNCTION("""COMPUTED_VALUE"""),"Tríceps")</f>
        <v>Tríceps</v>
      </c>
      <c r="B67" s="51">
        <f>SUMIF('Treino C'!$A$17:$A$42,A67,'Treino C'!$C$17:C45)</f>
        <v>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ht="15.75" customHeight="1">
      <c r="A68" s="50" t="str">
        <f>IFERROR(__xludf.DUMMYFUNCTION("""COMPUTED_VALUE"""),"Ombros")</f>
        <v>Ombros</v>
      </c>
      <c r="B68" s="51">
        <f>SUMIF('Treino C'!$A$17:$A$42,A68,'Treino C'!$C$17:C46)</f>
        <v>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ht="15.75" customHeight="1">
      <c r="A69" s="50" t="str">
        <f>IFERROR(__xludf.DUMMYFUNCTION("""COMPUTED_VALUE"""),"Trapézio")</f>
        <v>Trapézio</v>
      </c>
      <c r="B69" s="51">
        <f>SUMIF('Treino C'!$A$17:$A$42,A69,'Treino C'!$C$17:C47)</f>
        <v>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ht="15.75" customHeight="1">
      <c r="A70" s="50" t="str">
        <f>IFERROR(__xludf.DUMMYFUNCTION("""COMPUTED_VALUE"""),"Antebraço")</f>
        <v>Antebraço</v>
      </c>
      <c r="B70" s="51">
        <f>SUMIF('Treino C'!$A$17:$A$42,A70,'Treino C'!$C$17:C48)</f>
        <v>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ht="15.75" customHeight="1">
      <c r="A71" s="50" t="str">
        <f>IFERROR(__xludf.DUMMYFUNCTION("""COMPUTED_VALUE"""),"Inferiores")</f>
        <v>Inferiores</v>
      </c>
      <c r="B71" s="51">
        <f>SUMIF('Treino C'!$A$17:$A$42,A71,'Treino C'!$C$17:C49)</f>
        <v>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ht="15.75" customHeight="1">
      <c r="A72" s="50" t="str">
        <f>IFERROR(__xludf.DUMMYFUNCTION("""COMPUTED_VALUE"""),"Abdômen")</f>
        <v>Abdômen</v>
      </c>
      <c r="B72" s="51">
        <f>SUMIF('Treino C'!$A$17:$A$42,A72,'Treino C'!$C$17:C50)</f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ht="15.75" customHeight="1">
      <c r="A73" s="50" t="str">
        <f>IFERROR(__xludf.DUMMYFUNCTION("""COMPUTED_VALUE"""),"Lombar")</f>
        <v>Lombar</v>
      </c>
      <c r="B73" s="51">
        <f>SUMIF('Treino C'!$A$17:$A$42,A73,'Treino C'!$C$17:C51)</f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ht="15.75" customHeight="1">
      <c r="A74" s="50" t="str">
        <f>IFERROR(__xludf.DUMMYFUNCTION("""COMPUTED_VALUE"""),"Aeróbicos")</f>
        <v>Aeróbicos</v>
      </c>
      <c r="B74" s="51">
        <f>SUMIF('Treino C'!$A$17:$A$42,A74,'Treino C'!$C$17:C52)</f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ht="15.75" customHeight="1">
      <c r="A75" s="50" t="str">
        <f>IFERROR(__xludf.DUMMYFUNCTION("""COMPUTED_VALUE"""),"HIIT")</f>
        <v>HIIT</v>
      </c>
      <c r="B75" s="51">
        <f>SUMIF('Treino C'!$A$17:$A$42,A75,'Treino C'!$C$17:C53)</f>
        <v>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ht="15.75" customHeight="1">
      <c r="A76" s="50" t="str">
        <f>IFERROR(__xludf.DUMMYFUNCTION("""COMPUTED_VALUE"""),"Funcional")</f>
        <v>Funcional</v>
      </c>
      <c r="B76" s="51">
        <f>SUMIF('Treino C'!$A$17:$A$42,A76,'Treino C'!$C$17:C54)</f>
        <v>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ht="15.75" customHeight="1">
      <c r="A77" s="50" t="str">
        <f>IFERROR(__xludf.DUMMYFUNCTION("""COMPUTED_VALUE"""),"Alongamento")</f>
        <v>Alongamento</v>
      </c>
      <c r="B77" s="51">
        <f>SUMIF('Treino C'!$A$17:$A$42,A77,'Treino C'!$C$17:C55)</f>
        <v>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ht="15.75" customHeight="1">
      <c r="A78" s="50" t="str">
        <f>IFERROR(__xludf.DUMMYFUNCTION("""COMPUTED_VALUE"""),"Mobilidade")</f>
        <v>Mobilidade</v>
      </c>
      <c r="B78" s="51">
        <f>SUMIF('Treino C'!$A$17:$A$42,A78,'Treino C'!$C$17:C56)</f>
        <v>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ht="15.75" customHeight="1">
      <c r="A79" s="50" t="str">
        <f>IFERROR(__xludf.DUMMYFUNCTION("""COMPUTED_VALUE"""),"Combinado")</f>
        <v>Combinado</v>
      </c>
      <c r="B79" s="51">
        <f>SUMIF('Treino C'!$A$17:$A$42,A79,'Treino C'!$C$17:C57)</f>
        <v>0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ht="15.75" customHeight="1">
      <c r="A80" s="50" t="str">
        <f>IFERROR(__xludf.DUMMYFUNCTION("""COMPUTED_VALUE"""),"Elásticos e Faixas")</f>
        <v>Elásticos e Faixas</v>
      </c>
      <c r="B80" s="51">
        <f>SUMIF('Treino C'!$A$17:$A$42,A80,'Treino C'!$C$17:C58)</f>
        <v>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ht="15.75" customHeight="1">
      <c r="A81" s="50" t="str">
        <f>IFERROR(__xludf.DUMMYFUNCTION("""COMPUTED_VALUE"""),"Para Fazer em Casa")</f>
        <v>Para Fazer em Casa</v>
      </c>
      <c r="B81" s="51">
        <f>SUMIF('Treino C'!$A$17:$A$42,A81,'Treino C'!$C$17:C59)</f>
        <v>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ht="15.75" customHeight="1">
      <c r="A82" s="50" t="str">
        <f>IFERROR(__xludf.DUMMYFUNCTION("""COMPUTED_VALUE"""),"Teste")</f>
        <v>Teste</v>
      </c>
      <c r="B82" s="51">
        <f>SUMIF('Treino C'!$A$17:$A$42,A82,'Treino C'!$C$17:C60)</f>
        <v>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ht="15.75" customHeight="1">
      <c r="A83" s="50" t="str">
        <f>IFERROR(__xludf.DUMMYFUNCTION("""COMPUTED_VALUE"""),"Peitoral - Bi Set")</f>
        <v>Peitoral - Bi Set</v>
      </c>
      <c r="B83" s="51">
        <f>SUMIF('Treino C'!$A$17:$A$42,A83,'Treino C'!$C$17:C60)</f>
        <v>0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ht="15.75" customHeight="1">
      <c r="A84" s="50"/>
      <c r="B84" s="51">
        <f>SUMIF('Treino C'!$A$17:$A$42,A84,'Treino C'!$C$17:C61)</f>
        <v>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ht="15.75" customHeight="1">
      <c r="A85" s="50"/>
      <c r="B85" s="51">
        <f>SUMIF('Treino C'!$A$17:$A$42,A85,'Treino C'!$C$17:C62)</f>
        <v>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ht="15.75" customHeight="1">
      <c r="A86" s="50"/>
      <c r="B86" s="51">
        <f>SUMIF('Treino C'!$A$17:$A$42,A86,'Treino C'!$C$17:C63)</f>
        <v>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ht="15.75" customHeight="1">
      <c r="A87" s="50"/>
      <c r="B87" s="51">
        <f>SUMIF('Treino C'!$A$17:$A$42,A87,'Treino C'!$C$17:C64)</f>
        <v>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ht="15.75" customHeight="1">
      <c r="A88" s="50"/>
      <c r="B88" s="51">
        <f>SUMIF('Treino C'!$A$17:$A$42,A88,'Treino C'!$C$17:C65)</f>
        <v>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ht="15.75" customHeight="1">
      <c r="A89" s="50"/>
      <c r="B89" s="51">
        <f>SUMIF('Treino C'!$A$17:$A$42,A89,'Treino C'!$C$17:C66)</f>
        <v>0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ht="15.75" customHeight="1">
      <c r="A90" s="50"/>
      <c r="B90" s="51">
        <f>SUMIF('Treino C'!$A$17:$A$42,A90,'Treino C'!$C$17:C67)</f>
        <v>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ht="15.75" customHeight="1">
      <c r="A91" s="50"/>
      <c r="B91" s="51">
        <f>SUMIF('Treino C'!$A$17:$A$42,A91,'Treino C'!$C$17:C68)</f>
        <v>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ht="15.75" customHeight="1">
      <c r="A92" s="50"/>
      <c r="B92" s="51">
        <f>SUMIF('Treino C'!$A$17:$A$42,A92,'Treino C'!$C$17:C69)</f>
        <v>0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ht="15.75" customHeight="1">
      <c r="A93" s="50"/>
      <c r="B93" s="51">
        <f>SUMIF('Treino C'!$A$17:$A$42,A93,'Treino C'!$C$17:C70)</f>
        <v>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ht="15.75" customHeight="1">
      <c r="A94" s="50"/>
      <c r="B94" s="51">
        <f>SUMIF('Treino C'!$A$17:$A$42,A94,'Treino C'!$C$17:C71)</f>
        <v>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ht="15.75" customHeight="1">
      <c r="A95" s="50"/>
      <c r="B95" s="51">
        <f>SUMIF('Treino C'!$A$17:$A$42,A95,'Treino C'!$C$17:C72)</f>
        <v>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ht="15.75" customHeight="1">
      <c r="A96" s="50"/>
      <c r="B96" s="51">
        <f>SUMIF('Treino C'!$A$17:$A$42,A96,'Treino C'!$C$17:C73)</f>
        <v>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ht="15.75" customHeight="1">
      <c r="A97" s="52" t="s">
        <v>32</v>
      </c>
      <c r="B97" s="53">
        <f>SUM(B64:B96)</f>
        <v>0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2:M2"/>
    <mergeCell ref="A14:N14"/>
    <mergeCell ref="A44:M44"/>
    <mergeCell ref="A45:N45"/>
    <mergeCell ref="N9:N12"/>
    <mergeCell ref="A54:N54"/>
    <mergeCell ref="A55:N55"/>
    <mergeCell ref="A56:N56"/>
    <mergeCell ref="A57:N57"/>
    <mergeCell ref="A58:N58"/>
    <mergeCell ref="A59:N59"/>
    <mergeCell ref="A60:N60"/>
    <mergeCell ref="A62:B62"/>
    <mergeCell ref="A46:N46"/>
    <mergeCell ref="A47:N47"/>
    <mergeCell ref="A48:N48"/>
    <mergeCell ref="A49:N49"/>
    <mergeCell ref="A50:N50"/>
    <mergeCell ref="A51:N51"/>
    <mergeCell ref="A53:M53"/>
  </mergeCells>
  <dataValidations>
    <dataValidation type="list" allowBlank="1" sqref="A17:A21 A24:A28 A31:A35 A38:A42">
      <formula1>Lista!$F$13:$F$650</formula1>
    </dataValidation>
    <dataValidation type="list" allowBlank="1" sqref="B17:B21 B24:B28 B31:B35 B38:B42">
      <formula1>Lista!$G$13:$G$650</formula1>
    </dataValidation>
    <dataValidation type="list" allowBlank="1" sqref="N17:N21 N24:N28 N31:N35 N38:N42">
      <formula1>Lista!$H$13:$H$650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7.86"/>
    <col customWidth="1" min="2" max="2" width="17.14"/>
    <col customWidth="1" min="3" max="3" width="7.14"/>
    <col customWidth="1" min="4" max="4" width="11.29"/>
    <col customWidth="1" min="5" max="5" width="10.29"/>
    <col customWidth="1" min="6" max="6" width="11.29"/>
    <col customWidth="1" min="7" max="7" width="10.29"/>
    <col customWidth="1" min="8" max="8" width="11.29"/>
    <col customWidth="1" min="9" max="9" width="10.29"/>
    <col customWidth="1" min="10" max="10" width="11.29"/>
    <col customWidth="1" min="11" max="11" width="10.29"/>
    <col customWidth="1" min="12" max="12" width="9.86"/>
    <col customWidth="1" min="13" max="13" width="26.57"/>
    <col customWidth="1" min="14" max="14" width="12.86"/>
  </cols>
  <sheetData>
    <row r="1" ht="12.75" customHeight="1"/>
    <row r="2" ht="5.25" customHeight="1">
      <c r="A2" s="1"/>
      <c r="N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A8" s="6"/>
      <c r="B8" s="6"/>
      <c r="N8" s="54" t="s">
        <v>14</v>
      </c>
    </row>
    <row r="9" ht="15.75" customHeight="1">
      <c r="A9" s="6"/>
      <c r="B9" s="6"/>
      <c r="C9" s="8"/>
      <c r="D9" s="8"/>
      <c r="E9" s="8"/>
      <c r="F9" s="8"/>
      <c r="N9" s="9" t="s">
        <v>37</v>
      </c>
    </row>
    <row r="10" ht="15.75" customHeight="1">
      <c r="A10" s="6"/>
      <c r="B10" s="6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6"/>
    </row>
    <row r="11" ht="15.75" customHeight="1">
      <c r="A11" s="6"/>
      <c r="B11" s="6"/>
      <c r="N11" s="16"/>
    </row>
    <row r="12" ht="15.75" customHeight="1">
      <c r="A12" s="6"/>
      <c r="B12" s="6"/>
      <c r="N12" s="18"/>
    </row>
    <row r="13" ht="15.75" customHeight="1"/>
    <row r="14" ht="15.75" customHeight="1">
      <c r="A14" s="55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2"/>
    </row>
    <row r="15" ht="15.75" customHeight="1"/>
    <row r="16" ht="15.75" customHeight="1">
      <c r="A16" s="37" t="s">
        <v>19</v>
      </c>
      <c r="B16" s="37" t="s">
        <v>20</v>
      </c>
      <c r="C16" s="37" t="s">
        <v>21</v>
      </c>
      <c r="D16" s="37" t="s">
        <v>22</v>
      </c>
      <c r="E16" s="37" t="s">
        <v>23</v>
      </c>
      <c r="F16" s="37" t="s">
        <v>22</v>
      </c>
      <c r="G16" s="37" t="s">
        <v>23</v>
      </c>
      <c r="H16" s="37" t="s">
        <v>22</v>
      </c>
      <c r="I16" s="37" t="s">
        <v>23</v>
      </c>
      <c r="J16" s="37" t="s">
        <v>22</v>
      </c>
      <c r="K16" s="37" t="s">
        <v>23</v>
      </c>
      <c r="L16" s="37" t="s">
        <v>24</v>
      </c>
      <c r="M16" s="56" t="s">
        <v>25</v>
      </c>
      <c r="N16" s="38" t="s">
        <v>26</v>
      </c>
    </row>
    <row r="17" ht="15.75" customHeight="1">
      <c r="A17" s="39"/>
      <c r="B17" s="39"/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32"/>
      <c r="N17" s="33"/>
    </row>
    <row r="18" ht="15.75" customHeight="1">
      <c r="A18" s="39"/>
      <c r="B18" s="39"/>
      <c r="C18" s="29"/>
      <c r="D18" s="29"/>
      <c r="E18" s="29"/>
      <c r="F18" s="29"/>
      <c r="G18" s="29"/>
      <c r="H18" s="29"/>
      <c r="I18" s="29"/>
      <c r="J18" s="29"/>
      <c r="K18" s="30"/>
      <c r="L18" s="30"/>
      <c r="M18" s="32"/>
      <c r="N18" s="33"/>
    </row>
    <row r="19" ht="15.75" customHeight="1">
      <c r="A19" s="39"/>
      <c r="B19" s="39"/>
      <c r="C19" s="29"/>
      <c r="D19" s="29"/>
      <c r="E19" s="29"/>
      <c r="F19" s="29"/>
      <c r="G19" s="29"/>
      <c r="H19" s="29"/>
      <c r="I19" s="29"/>
      <c r="J19" s="29"/>
      <c r="K19" s="30"/>
      <c r="L19" s="30"/>
      <c r="M19" s="32"/>
      <c r="N19" s="33"/>
    </row>
    <row r="20" ht="15.75" customHeight="1">
      <c r="A20" s="39"/>
      <c r="B20" s="3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2"/>
      <c r="N20" s="33"/>
    </row>
    <row r="21" ht="15.75" customHeight="1">
      <c r="A21" s="39"/>
      <c r="B21" s="39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32"/>
      <c r="N21" s="33"/>
    </row>
    <row r="22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ht="15.75" customHeight="1">
      <c r="A23" s="37" t="s">
        <v>19</v>
      </c>
      <c r="B23" s="37" t="s">
        <v>20</v>
      </c>
      <c r="C23" s="37" t="s">
        <v>21</v>
      </c>
      <c r="D23" s="37" t="s">
        <v>22</v>
      </c>
      <c r="E23" s="37" t="s">
        <v>23</v>
      </c>
      <c r="F23" s="37" t="s">
        <v>22</v>
      </c>
      <c r="G23" s="37" t="s">
        <v>23</v>
      </c>
      <c r="H23" s="37" t="s">
        <v>22</v>
      </c>
      <c r="I23" s="37" t="s">
        <v>23</v>
      </c>
      <c r="J23" s="37" t="s">
        <v>22</v>
      </c>
      <c r="K23" s="37" t="s">
        <v>23</v>
      </c>
      <c r="L23" s="37" t="s">
        <v>24</v>
      </c>
      <c r="M23" s="37" t="s">
        <v>25</v>
      </c>
      <c r="N23" s="38" t="s">
        <v>26</v>
      </c>
    </row>
    <row r="24" ht="15.75" customHeight="1">
      <c r="A24" s="39"/>
      <c r="B24" s="39"/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32"/>
      <c r="N24" s="33"/>
    </row>
    <row r="25" ht="15.75" customHeight="1">
      <c r="A25" s="39"/>
      <c r="B25" s="3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2"/>
      <c r="N25" s="33"/>
    </row>
    <row r="26" ht="15.75" customHeight="1">
      <c r="A26" s="39"/>
      <c r="B26" s="3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32"/>
      <c r="N26" s="33"/>
    </row>
    <row r="27" ht="15.75" customHeight="1">
      <c r="A27" s="39"/>
      <c r="B27" s="39"/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32"/>
      <c r="N27" s="33"/>
    </row>
    <row r="28" ht="15.75" customHeight="1">
      <c r="A28" s="39"/>
      <c r="B28" s="39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2"/>
      <c r="N28" s="33"/>
    </row>
    <row r="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ht="15.75" customHeight="1">
      <c r="A30" s="37" t="s">
        <v>19</v>
      </c>
      <c r="B30" s="37" t="s">
        <v>20</v>
      </c>
      <c r="C30" s="37" t="s">
        <v>21</v>
      </c>
      <c r="D30" s="37" t="s">
        <v>22</v>
      </c>
      <c r="E30" s="37" t="s">
        <v>23</v>
      </c>
      <c r="F30" s="37" t="s">
        <v>22</v>
      </c>
      <c r="G30" s="37" t="s">
        <v>23</v>
      </c>
      <c r="H30" s="37" t="s">
        <v>22</v>
      </c>
      <c r="I30" s="37" t="s">
        <v>23</v>
      </c>
      <c r="J30" s="37" t="s">
        <v>22</v>
      </c>
      <c r="K30" s="37" t="s">
        <v>23</v>
      </c>
      <c r="L30" s="37" t="s">
        <v>24</v>
      </c>
      <c r="M30" s="37" t="s">
        <v>25</v>
      </c>
      <c r="N30" s="38" t="s">
        <v>26</v>
      </c>
    </row>
    <row r="31" ht="15.75" customHeight="1">
      <c r="A31" s="39"/>
      <c r="B31" s="3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2"/>
      <c r="N31" s="33"/>
    </row>
    <row r="32" ht="15.75" customHeight="1">
      <c r="A32" s="39"/>
      <c r="B32" s="3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2"/>
      <c r="N32" s="33"/>
    </row>
    <row r="33" ht="15.75" customHeight="1">
      <c r="A33" s="39"/>
      <c r="B33" s="3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2"/>
      <c r="N33" s="33"/>
    </row>
    <row r="34" ht="15.75" customHeight="1">
      <c r="A34" s="39"/>
      <c r="B34" s="39"/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2"/>
      <c r="N34" s="33"/>
    </row>
    <row r="35" ht="15.75" customHeight="1">
      <c r="A35" s="39"/>
      <c r="B35" s="3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2"/>
      <c r="N35" s="33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ht="15.75" customHeight="1">
      <c r="A37" s="37" t="s">
        <v>19</v>
      </c>
      <c r="B37" s="37" t="s">
        <v>20</v>
      </c>
      <c r="C37" s="37" t="s">
        <v>21</v>
      </c>
      <c r="D37" s="37" t="s">
        <v>22</v>
      </c>
      <c r="E37" s="37" t="s">
        <v>23</v>
      </c>
      <c r="F37" s="37" t="s">
        <v>22</v>
      </c>
      <c r="G37" s="37" t="s">
        <v>23</v>
      </c>
      <c r="H37" s="37" t="s">
        <v>22</v>
      </c>
      <c r="I37" s="37" t="s">
        <v>23</v>
      </c>
      <c r="J37" s="37" t="s">
        <v>22</v>
      </c>
      <c r="K37" s="37" t="s">
        <v>23</v>
      </c>
      <c r="L37" s="37" t="s">
        <v>24</v>
      </c>
      <c r="M37" s="37" t="s">
        <v>25</v>
      </c>
      <c r="N37" s="38" t="s">
        <v>26</v>
      </c>
    </row>
    <row r="38" ht="15.75" customHeight="1">
      <c r="A38" s="39"/>
      <c r="B38" s="39"/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2"/>
      <c r="N38" s="33"/>
    </row>
    <row r="39" ht="15.75" customHeight="1">
      <c r="A39" s="39"/>
      <c r="B39" s="3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2"/>
      <c r="N39" s="33"/>
    </row>
    <row r="40" ht="15.75" customHeight="1">
      <c r="A40" s="39"/>
      <c r="B40" s="3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2"/>
      <c r="N40" s="33"/>
    </row>
    <row r="41" ht="15.75" customHeight="1">
      <c r="A41" s="39"/>
      <c r="B41" s="3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2"/>
      <c r="N41" s="33"/>
    </row>
    <row r="42" ht="15.75" customHeight="1">
      <c r="A42" s="39"/>
      <c r="B42" s="3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2"/>
      <c r="N42" s="33"/>
    </row>
    <row r="4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ht="15.75" customHeight="1">
      <c r="A44" s="41" t="s">
        <v>29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4"/>
    </row>
    <row r="45" ht="15.75" customHeight="1">
      <c r="A45" s="4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ht="15.75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</row>
    <row r="47" ht="15.75" customHeight="1">
      <c r="A47" s="4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ht="15.75" customHeight="1">
      <c r="A48" s="4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ht="15.75" customHeight="1">
      <c r="A49" s="45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ht="15.75" customHeight="1">
      <c r="A50" s="4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ht="15.75" customHeight="1">
      <c r="A51" s="45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ht="15.75" customHeight="1">
      <c r="A53" s="41" t="s">
        <v>30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4"/>
    </row>
    <row r="54" ht="15.75" customHeight="1">
      <c r="A54" s="4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3"/>
    </row>
    <row r="55" ht="15.75" customHeight="1">
      <c r="A55" s="45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ht="15.75" customHeight="1">
      <c r="A56" s="45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ht="15.75" customHeight="1">
      <c r="A57" s="45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ht="15.75" customHeight="1">
      <c r="A58" s="45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ht="15.75" customHeight="1">
      <c r="A59" s="45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ht="15.75" customHeight="1">
      <c r="A60" s="45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3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ht="15.75" customHeight="1">
      <c r="A62" s="48" t="s">
        <v>38</v>
      </c>
      <c r="B62" s="1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ht="15.75" customHeight="1">
      <c r="A63" s="49" t="s">
        <v>19</v>
      </c>
      <c r="B63" s="49" t="s">
        <v>21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ht="15.75" customHeight="1">
      <c r="A64" s="50" t="str">
        <f>IFERROR(__xludf.DUMMYFUNCTION("UNIQUE(Lista!F13:F650)"),"Peitoral")</f>
        <v>Peitoral</v>
      </c>
      <c r="B64" s="51">
        <f>SUMIF('Treino D'!$A$17:$A$42,A64,'Treino D'!$C$17:C42)</f>
        <v>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ht="15.75" customHeight="1">
      <c r="A65" s="50" t="str">
        <f>IFERROR(__xludf.DUMMYFUNCTION("""COMPUTED_VALUE"""),"Dorsal")</f>
        <v>Dorsal</v>
      </c>
      <c r="B65" s="51">
        <f>SUMIF('Treino D'!$A$17:$A$42,A65,'Treino D'!$C$17:C43)</f>
        <v>0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ht="15.75" customHeight="1">
      <c r="A66" s="50" t="str">
        <f>IFERROR(__xludf.DUMMYFUNCTION("""COMPUTED_VALUE"""),"Bíceps")</f>
        <v>Bíceps</v>
      </c>
      <c r="B66" s="51">
        <f>SUMIF('Treino D'!$A$17:$A$42,A66,'Treino D'!$C$17:C44)</f>
        <v>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ht="15.75" customHeight="1">
      <c r="A67" s="50" t="str">
        <f>IFERROR(__xludf.DUMMYFUNCTION("""COMPUTED_VALUE"""),"Tríceps")</f>
        <v>Tríceps</v>
      </c>
      <c r="B67" s="51">
        <f>SUMIF('Treino D'!$A$17:$A$42,A67,'Treino D'!$C$17:C45)</f>
        <v>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ht="15.75" customHeight="1">
      <c r="A68" s="50" t="str">
        <f>IFERROR(__xludf.DUMMYFUNCTION("""COMPUTED_VALUE"""),"Ombros")</f>
        <v>Ombros</v>
      </c>
      <c r="B68" s="51">
        <f>SUMIF('Treino D'!$A$17:$A$42,A68,'Treino D'!$C$17:C46)</f>
        <v>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ht="15.75" customHeight="1">
      <c r="A69" s="50" t="str">
        <f>IFERROR(__xludf.DUMMYFUNCTION("""COMPUTED_VALUE"""),"Trapézio")</f>
        <v>Trapézio</v>
      </c>
      <c r="B69" s="51">
        <f>SUMIF('Treino D'!$A$17:$A$42,A69,'Treino D'!$C$17:C47)</f>
        <v>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ht="15.75" customHeight="1">
      <c r="A70" s="50" t="str">
        <f>IFERROR(__xludf.DUMMYFUNCTION("""COMPUTED_VALUE"""),"Antebraço")</f>
        <v>Antebraço</v>
      </c>
      <c r="B70" s="51">
        <f>SUMIF('Treino D'!$A$17:$A$42,A70,'Treino D'!$C$17:C48)</f>
        <v>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ht="15.75" customHeight="1">
      <c r="A71" s="50" t="str">
        <f>IFERROR(__xludf.DUMMYFUNCTION("""COMPUTED_VALUE"""),"Inferiores")</f>
        <v>Inferiores</v>
      </c>
      <c r="B71" s="51">
        <f>SUMIF('Treino D'!$A$17:$A$42,A71,'Treino D'!$C$17:C49)</f>
        <v>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ht="15.75" customHeight="1">
      <c r="A72" s="50" t="str">
        <f>IFERROR(__xludf.DUMMYFUNCTION("""COMPUTED_VALUE"""),"Abdômen")</f>
        <v>Abdômen</v>
      </c>
      <c r="B72" s="51">
        <f>SUMIF('Treino D'!$A$17:$A$42,A72,'Treino D'!$C$17:C50)</f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ht="15.75" customHeight="1">
      <c r="A73" s="50" t="str">
        <f>IFERROR(__xludf.DUMMYFUNCTION("""COMPUTED_VALUE"""),"Lombar")</f>
        <v>Lombar</v>
      </c>
      <c r="B73" s="51">
        <f>SUMIF('Treino D'!$A$17:$A$42,A73,'Treino D'!$C$17:C51)</f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ht="15.75" customHeight="1">
      <c r="A74" s="50" t="str">
        <f>IFERROR(__xludf.DUMMYFUNCTION("""COMPUTED_VALUE"""),"Aeróbicos")</f>
        <v>Aeróbicos</v>
      </c>
      <c r="B74" s="51">
        <f>SUMIF('Treino D'!$A$17:$A$42,A74,'Treino D'!$C$17:C52)</f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ht="15.75" customHeight="1">
      <c r="A75" s="50" t="str">
        <f>IFERROR(__xludf.DUMMYFUNCTION("""COMPUTED_VALUE"""),"HIIT")</f>
        <v>HIIT</v>
      </c>
      <c r="B75" s="51">
        <f>SUMIF('Treino D'!$A$17:$A$42,A75,'Treino D'!$C$17:C53)</f>
        <v>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ht="15.75" customHeight="1">
      <c r="A76" s="50" t="str">
        <f>IFERROR(__xludf.DUMMYFUNCTION("""COMPUTED_VALUE"""),"Funcional")</f>
        <v>Funcional</v>
      </c>
      <c r="B76" s="51">
        <f>SUMIF('Treino D'!$A$17:$A$42,A76,'Treino D'!$C$17:C54)</f>
        <v>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ht="15.75" customHeight="1">
      <c r="A77" s="50" t="str">
        <f>IFERROR(__xludf.DUMMYFUNCTION("""COMPUTED_VALUE"""),"Alongamento")</f>
        <v>Alongamento</v>
      </c>
      <c r="B77" s="51">
        <f>SUMIF('Treino D'!$A$17:$A$42,A77,'Treino D'!$C$17:C55)</f>
        <v>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ht="15.75" customHeight="1">
      <c r="A78" s="50" t="str">
        <f>IFERROR(__xludf.DUMMYFUNCTION("""COMPUTED_VALUE"""),"Mobilidade")</f>
        <v>Mobilidade</v>
      </c>
      <c r="B78" s="51">
        <f>SUMIF('Treino D'!$A$17:$A$42,A78,'Treino D'!$C$17:C56)</f>
        <v>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ht="15.75" customHeight="1">
      <c r="A79" s="50" t="str">
        <f>IFERROR(__xludf.DUMMYFUNCTION("""COMPUTED_VALUE"""),"Combinado")</f>
        <v>Combinado</v>
      </c>
      <c r="B79" s="51">
        <f>SUMIF('Treino D'!$A$17:$A$42,A79,'Treino D'!$C$17:C57)</f>
        <v>0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ht="15.75" customHeight="1">
      <c r="A80" s="50" t="str">
        <f>IFERROR(__xludf.DUMMYFUNCTION("""COMPUTED_VALUE"""),"Elásticos e Faixas")</f>
        <v>Elásticos e Faixas</v>
      </c>
      <c r="B80" s="51">
        <f>SUMIF('Treino D'!$A$17:$A$42,A80,'Treino D'!$C$17:C58)</f>
        <v>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ht="15.75" customHeight="1">
      <c r="A81" s="50" t="str">
        <f>IFERROR(__xludf.DUMMYFUNCTION("""COMPUTED_VALUE"""),"Para Fazer em Casa")</f>
        <v>Para Fazer em Casa</v>
      </c>
      <c r="B81" s="51">
        <f>SUMIF('Treino D'!$A$17:$A$42,A81,'Treino D'!$C$17:C59)</f>
        <v>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ht="15.75" customHeight="1">
      <c r="A82" s="50" t="str">
        <f>IFERROR(__xludf.DUMMYFUNCTION("""COMPUTED_VALUE"""),"Teste")</f>
        <v>Teste</v>
      </c>
      <c r="B82" s="51">
        <f>SUMIF('Treino D'!$A$17:$A$42,A82,'Treino D'!$C$17:C60)</f>
        <v>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ht="15.75" customHeight="1">
      <c r="A83" s="50" t="str">
        <f>IFERROR(__xludf.DUMMYFUNCTION("""COMPUTED_VALUE"""),"Peitoral - Bi Set")</f>
        <v>Peitoral - Bi Set</v>
      </c>
      <c r="B83" s="51">
        <f>SUMIF('Treino D'!$A$17:$A$42,A83,'Treino D'!$C$17:C60)</f>
        <v>0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ht="15.75" customHeight="1">
      <c r="A84" s="50"/>
      <c r="B84" s="51">
        <f>SUMIF('Treino D'!$A$17:$A$42,A84,'Treino D'!$C$17:C61)</f>
        <v>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ht="15.75" customHeight="1">
      <c r="A85" s="50"/>
      <c r="B85" s="51">
        <f>SUMIF('Treino D'!$A$17:$A$42,A85,'Treino D'!$C$17:C62)</f>
        <v>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ht="15.75" customHeight="1">
      <c r="A86" s="50"/>
      <c r="B86" s="51">
        <f>SUMIF('Treino D'!$A$17:$A$42,A86,'Treino D'!$C$17:C63)</f>
        <v>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ht="15.75" customHeight="1">
      <c r="A87" s="50"/>
      <c r="B87" s="51">
        <f>SUMIF('Treino D'!$A$17:$A$42,A87,'Treino D'!$C$17:C64)</f>
        <v>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ht="15.75" customHeight="1">
      <c r="A88" s="50"/>
      <c r="B88" s="51">
        <f>SUMIF('Treino D'!$A$17:$A$42,A88,'Treino D'!$C$17:C65)</f>
        <v>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ht="15.75" customHeight="1">
      <c r="A89" s="50"/>
      <c r="B89" s="51">
        <f>SUMIF('Treino D'!$A$17:$A$42,A89,'Treino D'!$C$17:C66)</f>
        <v>0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ht="15.75" customHeight="1">
      <c r="A90" s="50"/>
      <c r="B90" s="51">
        <f>SUMIF('Treino D'!$A$17:$A$42,A90,'Treino D'!$C$17:C67)</f>
        <v>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ht="15.75" customHeight="1">
      <c r="A91" s="50"/>
      <c r="B91" s="51">
        <f>SUMIF('Treino D'!$A$17:$A$42,A91,'Treino D'!$C$17:C68)</f>
        <v>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ht="15.75" customHeight="1">
      <c r="A92" s="50"/>
      <c r="B92" s="51">
        <f>SUMIF('Treino D'!$A$17:$A$42,A92,'Treino D'!$C$17:C69)</f>
        <v>0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ht="15.75" customHeight="1">
      <c r="A93" s="50"/>
      <c r="B93" s="51">
        <f>SUMIF('Treino D'!$A$17:$A$42,A93,'Treino D'!$C$17:C70)</f>
        <v>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ht="15.75" customHeight="1">
      <c r="A94" s="50"/>
      <c r="B94" s="51">
        <f>SUMIF('Treino D'!$A$17:$A$42,A94,'Treino D'!$C$17:C71)</f>
        <v>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ht="15.75" customHeight="1">
      <c r="A95" s="50"/>
      <c r="B95" s="51">
        <f>SUMIF('Treino D'!$A$17:$A$42,A95,'Treino D'!$C$17:C72)</f>
        <v>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ht="15.75" customHeight="1">
      <c r="A96" s="50"/>
      <c r="B96" s="51">
        <f>SUMIF('Treino D'!$A$17:$A$42,A96,'Treino D'!$C$17:C73)</f>
        <v>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ht="15.75" customHeight="1">
      <c r="A97" s="52" t="s">
        <v>32</v>
      </c>
      <c r="B97" s="53">
        <f>SUM(B64:B96)</f>
        <v>0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2:M2"/>
    <mergeCell ref="A14:N14"/>
    <mergeCell ref="A44:M44"/>
    <mergeCell ref="A45:N45"/>
    <mergeCell ref="N9:N12"/>
    <mergeCell ref="A54:N54"/>
    <mergeCell ref="A55:N55"/>
    <mergeCell ref="A56:N56"/>
    <mergeCell ref="A57:N57"/>
    <mergeCell ref="A58:N58"/>
    <mergeCell ref="A59:N59"/>
    <mergeCell ref="A60:N60"/>
    <mergeCell ref="A62:B62"/>
    <mergeCell ref="A46:N46"/>
    <mergeCell ref="A47:N47"/>
    <mergeCell ref="A48:N48"/>
    <mergeCell ref="A49:N49"/>
    <mergeCell ref="A50:N50"/>
    <mergeCell ref="A51:N51"/>
    <mergeCell ref="A53:M53"/>
  </mergeCells>
  <dataValidations>
    <dataValidation type="list" allowBlank="1" sqref="A17:A21 A24:A28 A31:A35 A38:A42">
      <formula1>Lista!$F$13:$F$650</formula1>
    </dataValidation>
    <dataValidation type="list" allowBlank="1" sqref="B17:B21 B24:B28 B31:B35 B38:B42">
      <formula1>Lista!$G$13:$G$650</formula1>
    </dataValidation>
    <dataValidation type="list" allowBlank="1" sqref="N17:N21 N24:N28 N31:N35 N38:N42">
      <formula1>Lista!$H$13:$H$650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7.86"/>
    <col customWidth="1" min="2" max="2" width="17.14"/>
    <col customWidth="1" min="3" max="3" width="7.14"/>
    <col customWidth="1" min="4" max="4" width="11.29"/>
    <col customWidth="1" min="5" max="5" width="10.29"/>
    <col customWidth="1" min="6" max="6" width="11.29"/>
    <col customWidth="1" min="7" max="7" width="10.29"/>
    <col customWidth="1" min="8" max="8" width="11.29"/>
    <col customWidth="1" min="9" max="9" width="10.29"/>
    <col customWidth="1" min="10" max="10" width="11.29"/>
    <col customWidth="1" min="11" max="11" width="10.29"/>
    <col customWidth="1" min="12" max="12" width="9.86"/>
    <col customWidth="1" min="13" max="13" width="26.57"/>
    <col customWidth="1" min="14" max="14" width="12.86"/>
  </cols>
  <sheetData>
    <row r="1" ht="12.75" customHeight="1"/>
    <row r="2" ht="5.25" customHeight="1">
      <c r="A2" s="1"/>
      <c r="N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A8" s="6"/>
      <c r="B8" s="6"/>
      <c r="N8" s="54" t="s">
        <v>14</v>
      </c>
    </row>
    <row r="9" ht="15.75" customHeight="1">
      <c r="A9" s="6"/>
      <c r="B9" s="6"/>
      <c r="C9" s="8"/>
      <c r="D9" s="8"/>
      <c r="E9" s="8"/>
      <c r="F9" s="8"/>
      <c r="N9" s="9" t="s">
        <v>39</v>
      </c>
    </row>
    <row r="10" ht="15.75" customHeight="1">
      <c r="A10" s="6"/>
      <c r="B10" s="6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6"/>
    </row>
    <row r="11" ht="15.75" customHeight="1">
      <c r="A11" s="6"/>
      <c r="B11" s="6"/>
      <c r="N11" s="16"/>
    </row>
    <row r="12" ht="15.75" customHeight="1">
      <c r="A12" s="6"/>
      <c r="B12" s="6"/>
      <c r="N12" s="18"/>
    </row>
    <row r="13" ht="15.75" customHeight="1"/>
    <row r="14" ht="15.75" customHeight="1">
      <c r="A14" s="55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2"/>
    </row>
    <row r="15" ht="15.75" customHeight="1"/>
    <row r="16" ht="15.75" customHeight="1">
      <c r="A16" s="37" t="s">
        <v>19</v>
      </c>
      <c r="B16" s="37" t="s">
        <v>20</v>
      </c>
      <c r="C16" s="37" t="s">
        <v>21</v>
      </c>
      <c r="D16" s="37" t="s">
        <v>22</v>
      </c>
      <c r="E16" s="37" t="s">
        <v>23</v>
      </c>
      <c r="F16" s="37" t="s">
        <v>22</v>
      </c>
      <c r="G16" s="37" t="s">
        <v>23</v>
      </c>
      <c r="H16" s="37" t="s">
        <v>22</v>
      </c>
      <c r="I16" s="37" t="s">
        <v>23</v>
      </c>
      <c r="J16" s="37" t="s">
        <v>22</v>
      </c>
      <c r="K16" s="37" t="s">
        <v>23</v>
      </c>
      <c r="L16" s="37" t="s">
        <v>24</v>
      </c>
      <c r="M16" s="56" t="s">
        <v>25</v>
      </c>
      <c r="N16" s="38" t="s">
        <v>26</v>
      </c>
    </row>
    <row r="17" ht="15.75" customHeight="1">
      <c r="A17" s="34"/>
      <c r="B17" s="34"/>
      <c r="C17" s="28"/>
      <c r="D17" s="29"/>
      <c r="E17" s="29"/>
      <c r="F17" s="29"/>
      <c r="G17" s="29"/>
      <c r="H17" s="29"/>
      <c r="I17" s="29"/>
      <c r="J17" s="29"/>
      <c r="K17" s="30"/>
      <c r="L17" s="30"/>
      <c r="M17" s="32"/>
      <c r="N17" s="33"/>
    </row>
    <row r="18" ht="15.75" customHeight="1">
      <c r="A18" s="34"/>
      <c r="B18" s="34"/>
      <c r="C18" s="28"/>
      <c r="D18" s="29"/>
      <c r="E18" s="29"/>
      <c r="F18" s="29"/>
      <c r="G18" s="29"/>
      <c r="H18" s="29"/>
      <c r="I18" s="29"/>
      <c r="J18" s="29"/>
      <c r="K18" s="30"/>
      <c r="L18" s="30"/>
      <c r="M18" s="32"/>
      <c r="N18" s="33"/>
    </row>
    <row r="19" ht="15.75" customHeight="1">
      <c r="A19" s="39"/>
      <c r="B19" s="39"/>
      <c r="C19" s="29"/>
      <c r="D19" s="29"/>
      <c r="E19" s="29"/>
      <c r="F19" s="29"/>
      <c r="G19" s="29"/>
      <c r="H19" s="29"/>
      <c r="I19" s="29"/>
      <c r="J19" s="29"/>
      <c r="K19" s="30"/>
      <c r="L19" s="30"/>
      <c r="M19" s="32"/>
      <c r="N19" s="33"/>
    </row>
    <row r="20" ht="15.75" customHeight="1">
      <c r="A20" s="39"/>
      <c r="B20" s="3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2"/>
      <c r="N20" s="33"/>
    </row>
    <row r="21" ht="15.75" customHeight="1">
      <c r="A21" s="39"/>
      <c r="B21" s="39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32"/>
      <c r="N21" s="33"/>
    </row>
    <row r="22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ht="15.75" customHeight="1">
      <c r="A23" s="37" t="s">
        <v>19</v>
      </c>
      <c r="B23" s="37" t="s">
        <v>20</v>
      </c>
      <c r="C23" s="37" t="s">
        <v>21</v>
      </c>
      <c r="D23" s="37" t="s">
        <v>22</v>
      </c>
      <c r="E23" s="37" t="s">
        <v>23</v>
      </c>
      <c r="F23" s="37" t="s">
        <v>22</v>
      </c>
      <c r="G23" s="37" t="s">
        <v>23</v>
      </c>
      <c r="H23" s="37" t="s">
        <v>22</v>
      </c>
      <c r="I23" s="37" t="s">
        <v>23</v>
      </c>
      <c r="J23" s="37" t="s">
        <v>22</v>
      </c>
      <c r="K23" s="37" t="s">
        <v>23</v>
      </c>
      <c r="L23" s="37" t="s">
        <v>24</v>
      </c>
      <c r="M23" s="37" t="s">
        <v>25</v>
      </c>
      <c r="N23" s="38" t="s">
        <v>26</v>
      </c>
    </row>
    <row r="24" ht="15.75" customHeight="1">
      <c r="A24" s="39"/>
      <c r="B24" s="39"/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32"/>
      <c r="N24" s="33"/>
    </row>
    <row r="25" ht="15.75" customHeight="1">
      <c r="A25" s="39"/>
      <c r="B25" s="3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2"/>
      <c r="N25" s="33"/>
    </row>
    <row r="26" ht="15.75" customHeight="1">
      <c r="A26" s="39"/>
      <c r="B26" s="3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32"/>
      <c r="N26" s="33"/>
    </row>
    <row r="27" ht="15.75" customHeight="1">
      <c r="A27" s="39"/>
      <c r="B27" s="39"/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32"/>
      <c r="N27" s="33"/>
    </row>
    <row r="28" ht="15.75" customHeight="1">
      <c r="A28" s="39"/>
      <c r="B28" s="39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2"/>
      <c r="N28" s="33"/>
    </row>
    <row r="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ht="15.75" customHeight="1">
      <c r="A30" s="37" t="s">
        <v>19</v>
      </c>
      <c r="B30" s="37" t="s">
        <v>20</v>
      </c>
      <c r="C30" s="37" t="s">
        <v>21</v>
      </c>
      <c r="D30" s="37" t="s">
        <v>22</v>
      </c>
      <c r="E30" s="37" t="s">
        <v>23</v>
      </c>
      <c r="F30" s="37" t="s">
        <v>22</v>
      </c>
      <c r="G30" s="37" t="s">
        <v>23</v>
      </c>
      <c r="H30" s="37" t="s">
        <v>22</v>
      </c>
      <c r="I30" s="37" t="s">
        <v>23</v>
      </c>
      <c r="J30" s="37" t="s">
        <v>22</v>
      </c>
      <c r="K30" s="37" t="s">
        <v>23</v>
      </c>
      <c r="L30" s="37" t="s">
        <v>24</v>
      </c>
      <c r="M30" s="37" t="s">
        <v>25</v>
      </c>
      <c r="N30" s="38" t="s">
        <v>26</v>
      </c>
    </row>
    <row r="31" ht="15.75" customHeight="1">
      <c r="A31" s="39"/>
      <c r="B31" s="3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2"/>
      <c r="N31" s="33"/>
    </row>
    <row r="32" ht="15.75" customHeight="1">
      <c r="A32" s="39"/>
      <c r="B32" s="3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2"/>
      <c r="N32" s="33"/>
    </row>
    <row r="33" ht="15.75" customHeight="1">
      <c r="A33" s="39"/>
      <c r="B33" s="3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2"/>
      <c r="N33" s="33"/>
    </row>
    <row r="34" ht="15.75" customHeight="1">
      <c r="A34" s="39"/>
      <c r="B34" s="39"/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2"/>
      <c r="N34" s="33"/>
    </row>
    <row r="35" ht="15.75" customHeight="1">
      <c r="A35" s="39"/>
      <c r="B35" s="3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2"/>
      <c r="N35" s="33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ht="15.75" customHeight="1">
      <c r="A37" s="37" t="s">
        <v>19</v>
      </c>
      <c r="B37" s="37" t="s">
        <v>20</v>
      </c>
      <c r="C37" s="37" t="s">
        <v>21</v>
      </c>
      <c r="D37" s="37" t="s">
        <v>22</v>
      </c>
      <c r="E37" s="37" t="s">
        <v>23</v>
      </c>
      <c r="F37" s="37" t="s">
        <v>22</v>
      </c>
      <c r="G37" s="37" t="s">
        <v>23</v>
      </c>
      <c r="H37" s="37" t="s">
        <v>22</v>
      </c>
      <c r="I37" s="37" t="s">
        <v>23</v>
      </c>
      <c r="J37" s="37" t="s">
        <v>22</v>
      </c>
      <c r="K37" s="37" t="s">
        <v>23</v>
      </c>
      <c r="L37" s="37" t="s">
        <v>24</v>
      </c>
      <c r="M37" s="37" t="s">
        <v>25</v>
      </c>
      <c r="N37" s="38" t="s">
        <v>26</v>
      </c>
    </row>
    <row r="38" ht="15.75" customHeight="1">
      <c r="A38" s="39"/>
      <c r="B38" s="39"/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2"/>
      <c r="N38" s="33"/>
    </row>
    <row r="39" ht="15.75" customHeight="1">
      <c r="A39" s="39"/>
      <c r="B39" s="3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2"/>
      <c r="N39" s="33"/>
    </row>
    <row r="40" ht="15.75" customHeight="1">
      <c r="A40" s="39"/>
      <c r="B40" s="3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2"/>
      <c r="N40" s="33"/>
    </row>
    <row r="41" ht="15.75" customHeight="1">
      <c r="A41" s="39"/>
      <c r="B41" s="3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2"/>
      <c r="N41" s="33"/>
    </row>
    <row r="42" ht="15.75" customHeight="1">
      <c r="A42" s="39"/>
      <c r="B42" s="3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2"/>
      <c r="N42" s="33"/>
    </row>
    <row r="4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ht="15.75" customHeight="1">
      <c r="A44" s="41" t="s">
        <v>29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4"/>
    </row>
    <row r="45" ht="15.75" customHeight="1">
      <c r="A45" s="4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ht="15.75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</row>
    <row r="47" ht="15.75" customHeight="1">
      <c r="A47" s="4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ht="15.75" customHeight="1">
      <c r="A48" s="4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ht="15.75" customHeight="1">
      <c r="A49" s="45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ht="15.75" customHeight="1">
      <c r="A50" s="4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ht="15.75" customHeight="1">
      <c r="A51" s="45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ht="15.75" customHeight="1">
      <c r="A53" s="41" t="s">
        <v>30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4"/>
    </row>
    <row r="54" ht="15.75" customHeight="1">
      <c r="A54" s="4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3"/>
    </row>
    <row r="55" ht="15.75" customHeight="1">
      <c r="A55" s="45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ht="15.75" customHeight="1">
      <c r="A56" s="45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ht="15.75" customHeight="1">
      <c r="A57" s="45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ht="15.75" customHeight="1">
      <c r="A58" s="45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ht="15.75" customHeight="1">
      <c r="A59" s="45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ht="15.75" customHeight="1">
      <c r="A60" s="45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3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ht="15.75" customHeight="1">
      <c r="A62" s="48" t="s">
        <v>40</v>
      </c>
      <c r="B62" s="1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ht="15.75" customHeight="1">
      <c r="A63" s="49" t="s">
        <v>19</v>
      </c>
      <c r="B63" s="49" t="s">
        <v>21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ht="15.75" customHeight="1">
      <c r="A64" s="50" t="str">
        <f>IFERROR(__xludf.DUMMYFUNCTION("UNIQUE(Lista!F13:F650)"),"Peitoral")</f>
        <v>Peitoral</v>
      </c>
      <c r="B64" s="57">
        <v>0.0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ht="15.75" customHeight="1">
      <c r="A65" s="50" t="str">
        <f>IFERROR(__xludf.DUMMYFUNCTION("""COMPUTED_VALUE"""),"Dorsal")</f>
        <v>Dorsal</v>
      </c>
      <c r="B65" s="57">
        <v>0.0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ht="15.75" customHeight="1">
      <c r="A66" s="50" t="str">
        <f>IFERROR(__xludf.DUMMYFUNCTION("""COMPUTED_VALUE"""),"Bíceps")</f>
        <v>Bíceps</v>
      </c>
      <c r="B66" s="51">
        <f>SUMIF('Treino E'!$A$17:$A$42,A66,'Treino E'!$C$17:C44)</f>
        <v>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ht="15.75" customHeight="1">
      <c r="A67" s="50" t="str">
        <f>IFERROR(__xludf.DUMMYFUNCTION("""COMPUTED_VALUE"""),"Tríceps")</f>
        <v>Tríceps</v>
      </c>
      <c r="B67" s="51">
        <f>SUMIF('Treino E'!$A$17:$A$42,A67,'Treino E'!$C$17:C45)</f>
        <v>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ht="15.75" customHeight="1">
      <c r="A68" s="50" t="str">
        <f>IFERROR(__xludf.DUMMYFUNCTION("""COMPUTED_VALUE"""),"Ombros")</f>
        <v>Ombros</v>
      </c>
      <c r="B68" s="51">
        <f>SUMIF('Treino E'!$A$17:$A$42,A68,'Treino E'!$C$17:C46)</f>
        <v>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ht="15.75" customHeight="1">
      <c r="A69" s="50" t="str">
        <f>IFERROR(__xludf.DUMMYFUNCTION("""COMPUTED_VALUE"""),"Trapézio")</f>
        <v>Trapézio</v>
      </c>
      <c r="B69" s="51">
        <f>SUMIF('Treino E'!$A$17:$A$42,A69,'Treino E'!$C$17:C47)</f>
        <v>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ht="15.75" customHeight="1">
      <c r="A70" s="50" t="str">
        <f>IFERROR(__xludf.DUMMYFUNCTION("""COMPUTED_VALUE"""),"Antebraço")</f>
        <v>Antebraço</v>
      </c>
      <c r="B70" s="51">
        <f>SUMIF('Treino E'!$A$17:$A$42,A70,'Treino E'!$C$17:C48)</f>
        <v>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ht="15.75" customHeight="1">
      <c r="A71" s="50" t="str">
        <f>IFERROR(__xludf.DUMMYFUNCTION("""COMPUTED_VALUE"""),"Inferiores")</f>
        <v>Inferiores</v>
      </c>
      <c r="B71" s="51">
        <f>SUMIF('Treino E'!$A$17:$A$42,A71,'Treino E'!$C$17:C49)</f>
        <v>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ht="15.75" customHeight="1">
      <c r="A72" s="50" t="str">
        <f>IFERROR(__xludf.DUMMYFUNCTION("""COMPUTED_VALUE"""),"Abdômen")</f>
        <v>Abdômen</v>
      </c>
      <c r="B72" s="51">
        <f>SUMIF('Treino E'!$A$17:$A$42,A72,'Treino E'!$C$17:C50)</f>
        <v>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ht="15.75" customHeight="1">
      <c r="A73" s="50" t="str">
        <f>IFERROR(__xludf.DUMMYFUNCTION("""COMPUTED_VALUE"""),"Lombar")</f>
        <v>Lombar</v>
      </c>
      <c r="B73" s="51">
        <f>SUMIF('Treino E'!$A$17:$A$42,A73,'Treino E'!$C$17:C51)</f>
        <v>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ht="15.75" customHeight="1">
      <c r="A74" s="50" t="str">
        <f>IFERROR(__xludf.DUMMYFUNCTION("""COMPUTED_VALUE"""),"Aeróbicos")</f>
        <v>Aeróbicos</v>
      </c>
      <c r="B74" s="51">
        <f>SUMIF('Treino E'!$A$17:$A$42,A74,'Treino E'!$C$17:C52)</f>
        <v>0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ht="15.75" customHeight="1">
      <c r="A75" s="50" t="str">
        <f>IFERROR(__xludf.DUMMYFUNCTION("""COMPUTED_VALUE"""),"HIIT")</f>
        <v>HIIT</v>
      </c>
      <c r="B75" s="51">
        <f>SUMIF('Treino E'!$A$17:$A$42,A75,'Treino E'!$C$17:C53)</f>
        <v>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ht="15.75" customHeight="1">
      <c r="A76" s="50" t="str">
        <f>IFERROR(__xludf.DUMMYFUNCTION("""COMPUTED_VALUE"""),"Funcional")</f>
        <v>Funcional</v>
      </c>
      <c r="B76" s="51">
        <f>SUMIF('Treino E'!$A$17:$A$42,A76,'Treino E'!$C$17:C54)</f>
        <v>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ht="15.75" customHeight="1">
      <c r="A77" s="50" t="str">
        <f>IFERROR(__xludf.DUMMYFUNCTION("""COMPUTED_VALUE"""),"Alongamento")</f>
        <v>Alongamento</v>
      </c>
      <c r="B77" s="51">
        <f>SUMIF('Treino E'!$A$17:$A$42,A77,'Treino E'!$C$17:C55)</f>
        <v>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ht="15.75" customHeight="1">
      <c r="A78" s="50" t="str">
        <f>IFERROR(__xludf.DUMMYFUNCTION("""COMPUTED_VALUE"""),"Mobilidade")</f>
        <v>Mobilidade</v>
      </c>
      <c r="B78" s="51">
        <f>SUMIF('Treino E'!$A$17:$A$42,A78,'Treino E'!$C$17:C56)</f>
        <v>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ht="15.75" customHeight="1">
      <c r="A79" s="50" t="str">
        <f>IFERROR(__xludf.DUMMYFUNCTION("""COMPUTED_VALUE"""),"Combinado")</f>
        <v>Combinado</v>
      </c>
      <c r="B79" s="51">
        <f>SUMIF('Treino E'!$A$17:$A$42,A79,'Treino E'!$C$17:C57)</f>
        <v>0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ht="15.75" customHeight="1">
      <c r="A80" s="50" t="str">
        <f>IFERROR(__xludf.DUMMYFUNCTION("""COMPUTED_VALUE"""),"Elásticos e Faixas")</f>
        <v>Elásticos e Faixas</v>
      </c>
      <c r="B80" s="51">
        <f>SUMIF('Treino E'!$A$17:$A$42,A80,'Treino E'!$C$17:C58)</f>
        <v>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ht="15.75" customHeight="1">
      <c r="A81" s="50" t="str">
        <f>IFERROR(__xludf.DUMMYFUNCTION("""COMPUTED_VALUE"""),"Para Fazer em Casa")</f>
        <v>Para Fazer em Casa</v>
      </c>
      <c r="B81" s="51">
        <f>SUMIF('Treino E'!$A$17:$A$42,A81,'Treino E'!$C$17:C59)</f>
        <v>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ht="15.75" customHeight="1">
      <c r="A82" s="50" t="str">
        <f>IFERROR(__xludf.DUMMYFUNCTION("""COMPUTED_VALUE"""),"Teste")</f>
        <v>Teste</v>
      </c>
      <c r="B82" s="51">
        <f>SUMIF('Treino E'!$A$17:$A$42,A82,'Treino E'!$C$17:C60)</f>
        <v>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ht="15.75" customHeight="1">
      <c r="A83" s="50" t="str">
        <f>IFERROR(__xludf.DUMMYFUNCTION("""COMPUTED_VALUE"""),"Peitoral - Bi Set")</f>
        <v>Peitoral - Bi Set</v>
      </c>
      <c r="B83" s="51">
        <f>SUMIF('Treino E'!$A$17:$A$42,A83,'Treino E'!$C$17:C60)</f>
        <v>0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ht="15.75" customHeight="1">
      <c r="A84" s="50"/>
      <c r="B84" s="51">
        <f>SUMIF('Treino E'!$A$17:$A$42,A84,'Treino E'!$C$17:C61)</f>
        <v>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ht="15.75" customHeight="1">
      <c r="A85" s="50"/>
      <c r="B85" s="51">
        <f>SUMIF('Treino E'!$A$17:$A$42,A85,'Treino E'!$C$17:C62)</f>
        <v>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ht="15.75" customHeight="1">
      <c r="A86" s="50"/>
      <c r="B86" s="51">
        <f>SUMIF('Treino E'!$A$17:$A$42,A86,'Treino E'!$C$17:C63)</f>
        <v>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ht="15.75" customHeight="1">
      <c r="A87" s="50"/>
      <c r="B87" s="51">
        <f>SUMIF('Treino E'!$A$17:$A$42,A87,'Treino E'!$C$17:C64)</f>
        <v>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ht="15.75" customHeight="1">
      <c r="A88" s="50"/>
      <c r="B88" s="51">
        <f>SUMIF('Treino E'!$A$17:$A$42,A88,'Treino E'!$C$17:C65)</f>
        <v>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ht="15.75" customHeight="1">
      <c r="A89" s="50"/>
      <c r="B89" s="51">
        <f>SUMIF('Treino E'!$A$17:$A$42,A89,'Treino E'!$C$17:C66)</f>
        <v>0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ht="15.75" customHeight="1">
      <c r="A90" s="50"/>
      <c r="B90" s="51">
        <f>SUMIF('Treino E'!$A$17:$A$42,A90,'Treino E'!$C$17:C67)</f>
        <v>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ht="15.75" customHeight="1">
      <c r="A91" s="50"/>
      <c r="B91" s="51">
        <f>SUMIF('Treino E'!$A$17:$A$42,A91,'Treino E'!$C$17:C68)</f>
        <v>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ht="15.75" customHeight="1">
      <c r="A92" s="50"/>
      <c r="B92" s="51">
        <f>SUMIF('Treino E'!$A$17:$A$42,A92,'Treino E'!$C$17:C69)</f>
        <v>0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ht="15.75" customHeight="1">
      <c r="A93" s="50"/>
      <c r="B93" s="51">
        <f>SUMIF('Treino E'!$A$17:$A$42,A93,'Treino E'!$C$17:C70)</f>
        <v>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ht="15.75" customHeight="1">
      <c r="A94" s="50"/>
      <c r="B94" s="51">
        <f>SUMIF('Treino E'!$A$17:$A$42,A94,'Treino E'!$C$17:C71)</f>
        <v>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ht="15.75" customHeight="1">
      <c r="A95" s="50"/>
      <c r="B95" s="51">
        <f>SUMIF('Treino E'!$A$17:$A$42,A95,'Treino E'!$C$17:C72)</f>
        <v>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ht="15.75" customHeight="1">
      <c r="A96" s="50"/>
      <c r="B96" s="51">
        <f>SUMIF('Treino E'!$A$17:$A$42,A96,'Treino E'!$C$17:C73)</f>
        <v>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ht="15.75" customHeight="1">
      <c r="A97" s="52" t="s">
        <v>32</v>
      </c>
      <c r="B97" s="53">
        <f>SUM(B64:B96)</f>
        <v>0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2:M2"/>
    <mergeCell ref="A14:N14"/>
    <mergeCell ref="A44:M44"/>
    <mergeCell ref="A45:N45"/>
    <mergeCell ref="N9:N12"/>
    <mergeCell ref="A54:N54"/>
    <mergeCell ref="A55:N55"/>
    <mergeCell ref="A56:N56"/>
    <mergeCell ref="A57:N57"/>
    <mergeCell ref="A58:N58"/>
    <mergeCell ref="A59:N59"/>
    <mergeCell ref="A60:N60"/>
    <mergeCell ref="A62:B62"/>
    <mergeCell ref="A46:N46"/>
    <mergeCell ref="A47:N47"/>
    <mergeCell ref="A48:N48"/>
    <mergeCell ref="A49:N49"/>
    <mergeCell ref="A50:N50"/>
    <mergeCell ref="A51:N51"/>
    <mergeCell ref="A53:M53"/>
  </mergeCells>
  <dataValidations>
    <dataValidation type="list" allowBlank="1" sqref="A17:A21 A24:A28 A31:A35 A38:A42">
      <formula1>Lista!$F$13:$F$650</formula1>
    </dataValidation>
    <dataValidation type="list" allowBlank="1" sqref="B17:B21 B24:B28 B31:B35 B38:B42">
      <formula1>Lista!$G$13:$G$650</formula1>
    </dataValidation>
    <dataValidation type="list" allowBlank="1" sqref="N17:N21 N24:N28 N31:N35 N38:N42">
      <formula1>Lista!$H$13:$H$650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6.57"/>
    <col customWidth="1" min="3" max="3" width="19.86"/>
    <col customWidth="1" min="4" max="11" width="11.0"/>
    <col customWidth="1" min="12" max="13" width="10.71"/>
    <col customWidth="1" min="14" max="14" width="13.71"/>
    <col customWidth="1" min="15" max="15" width="1.0"/>
  </cols>
  <sheetData>
    <row r="1" ht="12.75" customHeight="1">
      <c r="A1" s="1"/>
      <c r="O1" s="58"/>
    </row>
    <row r="2" ht="5.25" customHeight="1">
      <c r="A2" s="1"/>
      <c r="O2" s="1"/>
    </row>
    <row r="3" ht="15.75" customHeight="1">
      <c r="A3" s="1"/>
      <c r="O3" s="1"/>
    </row>
    <row r="4" ht="15.75" customHeight="1">
      <c r="A4" s="1"/>
    </row>
    <row r="5" ht="15.75" customHeight="1">
      <c r="A5" s="1"/>
    </row>
    <row r="6" ht="15.75" customHeight="1">
      <c r="A6" s="1"/>
    </row>
    <row r="7" ht="15.75" customHeight="1">
      <c r="A7" s="59"/>
    </row>
    <row r="8" ht="15.75" customHeight="1">
      <c r="A8" s="60"/>
    </row>
    <row r="9" ht="15.75" customHeight="1">
      <c r="A9" s="60"/>
    </row>
    <row r="10" ht="15.75" customHeight="1">
      <c r="A10" s="60"/>
      <c r="B10" s="61"/>
      <c r="C10" s="62">
        <f>NOW()</f>
        <v>44105.42038</v>
      </c>
    </row>
    <row r="11" ht="15.75" customHeight="1">
      <c r="A11" s="60"/>
      <c r="B11" s="63"/>
      <c r="C11" s="63"/>
      <c r="D11" s="63"/>
    </row>
    <row r="12" ht="15.75" customHeight="1">
      <c r="A12" s="60"/>
      <c r="B12" s="63"/>
      <c r="C12" s="64" t="s">
        <v>41</v>
      </c>
      <c r="D12" s="12"/>
      <c r="E12" s="65" t="s">
        <v>42</v>
      </c>
      <c r="F12" s="14"/>
      <c r="G12" s="14"/>
      <c r="H12" s="14"/>
      <c r="I12" s="14"/>
      <c r="J12" s="12"/>
    </row>
    <row r="13" ht="15.75" customHeight="1">
      <c r="A13" s="60"/>
      <c r="B13" s="63"/>
      <c r="C13" s="63"/>
      <c r="D13" s="63"/>
      <c r="E13" s="66"/>
      <c r="F13" s="66"/>
      <c r="G13" s="66"/>
      <c r="H13" s="66"/>
      <c r="I13" s="66"/>
      <c r="J13" s="66"/>
    </row>
    <row r="14" ht="15.75" customHeight="1">
      <c r="A14" s="60"/>
      <c r="C14" s="64" t="s">
        <v>43</v>
      </c>
      <c r="D14" s="12"/>
      <c r="E14" s="67">
        <v>30.0</v>
      </c>
      <c r="F14" s="12"/>
      <c r="G14" s="64" t="s">
        <v>44</v>
      </c>
      <c r="H14" s="14"/>
      <c r="I14" s="68"/>
      <c r="J14" s="12"/>
    </row>
    <row r="15" ht="15.75" customHeight="1">
      <c r="A15" s="60"/>
      <c r="C15" s="64" t="s">
        <v>45</v>
      </c>
      <c r="D15" s="12"/>
      <c r="E15" s="67">
        <v>80.0</v>
      </c>
      <c r="F15" s="14"/>
      <c r="G15" s="64" t="s">
        <v>46</v>
      </c>
      <c r="H15" s="14"/>
      <c r="I15" s="68"/>
      <c r="J15" s="12"/>
    </row>
    <row r="16" ht="15.75" customHeight="1">
      <c r="A16" s="60"/>
      <c r="C16" s="64" t="s">
        <v>47</v>
      </c>
      <c r="D16" s="12"/>
      <c r="E16" s="67">
        <v>1.86</v>
      </c>
      <c r="F16" s="14"/>
      <c r="G16" s="64" t="s">
        <v>48</v>
      </c>
      <c r="H16" s="14"/>
      <c r="I16" s="67" t="s">
        <v>49</v>
      </c>
      <c r="J16" s="12"/>
    </row>
    <row r="17" ht="15.75" customHeight="1">
      <c r="A17" s="60"/>
      <c r="C17" s="64" t="s">
        <v>50</v>
      </c>
      <c r="D17" s="12"/>
      <c r="E17" s="69">
        <f>(E15/(E16*E16))</f>
        <v>23.12406059</v>
      </c>
      <c r="F17" s="14"/>
      <c r="G17" s="64" t="s">
        <v>51</v>
      </c>
      <c r="H17" s="12"/>
      <c r="I17" s="67" t="s">
        <v>52</v>
      </c>
      <c r="J17" s="12"/>
    </row>
    <row r="18" ht="15.75" customHeight="1">
      <c r="A18" s="60"/>
      <c r="C18" s="64" t="s">
        <v>53</v>
      </c>
      <c r="D18" s="12"/>
      <c r="E18" s="68" t="str">
        <f>IF(AND(E17&gt;=18.5,E17&lt;=24.9),"Normal",IF(AND(E17&gt;=25,E17&lt;=29.9),"Sobrepeso",IF(AND(E17&gt;=30,E17&lt;=39.9),"Obesidade",IF(E17&lt;18.5,"Magreza",IF(E17&gt;40,"Obesidade Grave",IF(E17=0,""))))))</f>
        <v>Normal</v>
      </c>
      <c r="F18" s="14"/>
      <c r="G18" s="64" t="s">
        <v>54</v>
      </c>
      <c r="H18" s="14"/>
      <c r="I18" s="67" t="s">
        <v>55</v>
      </c>
      <c r="J18" s="12"/>
    </row>
    <row r="19" ht="15.75" customHeight="1">
      <c r="A19" s="60"/>
      <c r="C19" s="64" t="s">
        <v>56</v>
      </c>
      <c r="D19" s="12"/>
      <c r="E19" s="68"/>
      <c r="F19" s="14"/>
      <c r="G19" s="70" t="s">
        <v>57</v>
      </c>
      <c r="H19" s="20"/>
      <c r="I19" s="67" t="s">
        <v>58</v>
      </c>
      <c r="J19" s="12"/>
    </row>
    <row r="20" ht="15.75" customHeight="1">
      <c r="A20" s="60"/>
      <c r="C20" s="64" t="s">
        <v>59</v>
      </c>
      <c r="D20" s="12"/>
      <c r="E20" s="68"/>
      <c r="F20" s="12"/>
      <c r="G20" s="71" t="s">
        <v>60</v>
      </c>
      <c r="H20" s="12"/>
      <c r="I20" s="68"/>
      <c r="J20" s="12"/>
    </row>
    <row r="21" ht="15.75" customHeight="1">
      <c r="A21" s="60"/>
      <c r="C21" s="64" t="s">
        <v>61</v>
      </c>
      <c r="D21" s="14"/>
      <c r="E21" s="68"/>
      <c r="F21" s="12"/>
      <c r="G21" s="71" t="s">
        <v>62</v>
      </c>
      <c r="H21" s="12"/>
      <c r="I21" s="68"/>
      <c r="J21" s="12"/>
    </row>
    <row r="22" ht="15.75" customHeight="1">
      <c r="A22" s="60"/>
      <c r="C22" s="64" t="s">
        <v>63</v>
      </c>
      <c r="D22" s="14"/>
      <c r="E22" s="68"/>
      <c r="F22" s="12"/>
      <c r="G22" s="72"/>
      <c r="H22" s="72"/>
      <c r="I22" s="72"/>
      <c r="J22" s="72"/>
    </row>
    <row r="23" ht="15.75" customHeight="1">
      <c r="A23" s="60"/>
    </row>
    <row r="24" ht="15.75" customHeight="1">
      <c r="A24" s="60"/>
    </row>
    <row r="25" ht="15.75" customHeight="1">
      <c r="A25" s="60"/>
    </row>
    <row r="26" ht="15.75" customHeight="1">
      <c r="A26" s="60"/>
      <c r="C26" s="61"/>
    </row>
    <row r="27" ht="15.75" customHeight="1">
      <c r="A27" s="60"/>
      <c r="B27" s="61"/>
      <c r="C27" s="73" t="s">
        <v>64</v>
      </c>
    </row>
    <row r="28" ht="15.75" customHeight="1">
      <c r="A28" s="60"/>
    </row>
    <row r="29" ht="15.75" customHeight="1">
      <c r="A29" s="60"/>
      <c r="B29" s="74"/>
      <c r="C29" s="49" t="s">
        <v>19</v>
      </c>
      <c r="D29" s="49" t="s">
        <v>21</v>
      </c>
    </row>
    <row r="30" ht="15.75" customHeight="1">
      <c r="A30" s="60"/>
      <c r="B30" s="40"/>
      <c r="C30" s="50" t="str">
        <f>IFERROR(__xludf.DUMMYFUNCTION("UNIQUE(Lista!F13:F650)"),"Peitoral")</f>
        <v>Peitoral</v>
      </c>
      <c r="D30" s="51">
        <f>IFERROR(SUMIF('Treino A'!$A$18:$A$44,C30,'Treino A'!$C$18:C44),"")+IFERROR(SUMIF('Treino B'!$A$15:$A$38,C30,'Treino B'!$C$15:D53),"")+IFERROR(SUMIF('Treino C'!$A$16:$A$39,C30,'Treino C'!$C$16:D54),"")+IFERROR(SUMIF('Treino D'!$A$16:$A$39,C30,'Treino D'!$C$16:D54),"")+IFERROR(SUMIF('Treino E'!$A$16:$A$39,C30,'Treino E'!$C$16:D54),"")</f>
        <v>0</v>
      </c>
    </row>
    <row r="31" ht="15.75" customHeight="1">
      <c r="A31" s="60"/>
      <c r="B31" s="40"/>
      <c r="C31" s="50" t="str">
        <f>IFERROR(__xludf.DUMMYFUNCTION("""COMPUTED_VALUE"""),"Dorsal")</f>
        <v>Dorsal</v>
      </c>
      <c r="D31" s="51">
        <f>IFERROR(SUMIF('Treino A'!$A$18:$A$44,C31,'Treino A'!$C$18:C45),"")+IFERROR(SUMIF('Treino B'!$A$15:$A$38,C31,'Treino B'!$C$15:D54),"")+IFERROR(SUMIF('Treino C'!$A$16:$A$39,C31,'Treino C'!$C$16:D55),"")+IFERROR(SUMIF('Treino D'!$A$16:$A$39,C31,'Treino D'!$C$16:D55),"")+IFERROR(SUMIF('Treino E'!$A$16:$A$39,C31,'Treino E'!$C$16:D55),"")</f>
        <v>0</v>
      </c>
    </row>
    <row r="32" ht="15.75" customHeight="1">
      <c r="A32" s="60"/>
      <c r="B32" s="40"/>
      <c r="C32" s="50" t="str">
        <f>IFERROR(__xludf.DUMMYFUNCTION("""COMPUTED_VALUE"""),"Bíceps")</f>
        <v>Bíceps</v>
      </c>
      <c r="D32" s="51">
        <f>IFERROR(SUMIF('Treino A'!$A$18:$A$44,C32,'Treino A'!$C$18:C46),"")+IFERROR(SUMIF('Treino B'!$A$15:$A$38,C32,'Treino B'!$C$15:D55),"")+IFERROR(SUMIF('Treino C'!$A$16:$A$39,C32,'Treino C'!$C$16:D56),"")+IFERROR(SUMIF('Treino D'!$A$16:$A$39,C32,'Treino D'!$C$16:D56),"")+IFERROR(SUMIF('Treino E'!$A$16:$A$39,C32,'Treino E'!$C$16:D56),"")</f>
        <v>0</v>
      </c>
    </row>
    <row r="33" ht="15.75" customHeight="1">
      <c r="A33" s="60"/>
      <c r="B33" s="40"/>
      <c r="C33" s="50" t="str">
        <f>IFERROR(__xludf.DUMMYFUNCTION("""COMPUTED_VALUE"""),"Tríceps")</f>
        <v>Tríceps</v>
      </c>
      <c r="D33" s="51">
        <f>IFERROR(SUMIF('Treino A'!$A$18:$A$44,C33,'Treino A'!$C$18:C47),"")+IFERROR(SUMIF('Treino B'!$A$15:$A$38,C33,'Treino B'!$C$15:D56),"")+IFERROR(SUMIF('Treino C'!$A$16:$A$39,C33,'Treino C'!$C$16:D57),"")+IFERROR(SUMIF('Treino D'!$A$16:$A$39,C33,'Treino D'!$C$16:D57),"")+IFERROR(SUMIF('Treino E'!$A$16:$A$39,C33,'Treino E'!$C$16:D57),"")</f>
        <v>3</v>
      </c>
    </row>
    <row r="34" ht="15.75" customHeight="1">
      <c r="A34" s="60"/>
      <c r="B34" s="40"/>
      <c r="C34" s="50" t="str">
        <f>IFERROR(__xludf.DUMMYFUNCTION("""COMPUTED_VALUE"""),"Ombros")</f>
        <v>Ombros</v>
      </c>
      <c r="D34" s="51">
        <f>IFERROR(SUMIF('Treino A'!$A$18:$A$44,C34,'Treino A'!$C$18:C48),"")+IFERROR(SUMIF('Treino B'!$A$15:$A$38,C34,'Treino B'!$C$15:D57),"")+IFERROR(SUMIF('Treino C'!$A$16:$A$39,C34,'Treino C'!$C$16:D58),"")+IFERROR(SUMIF('Treino D'!$A$16:$A$39,C34,'Treino D'!$C$16:D58),"")+IFERROR(SUMIF('Treino E'!$A$16:$A$39,C34,'Treino E'!$C$16:D58),"")</f>
        <v>0</v>
      </c>
    </row>
    <row r="35" ht="15.75" customHeight="1">
      <c r="A35" s="60"/>
      <c r="B35" s="40"/>
      <c r="C35" s="50" t="str">
        <f>IFERROR(__xludf.DUMMYFUNCTION("""COMPUTED_VALUE"""),"Trapézio")</f>
        <v>Trapézio</v>
      </c>
      <c r="D35" s="51">
        <f>IFERROR(SUMIF('Treino A'!$A$18:$A$44,C35,'Treino A'!$C$18:C49),"")+IFERROR(SUMIF('Treino B'!$A$15:$A$38,C35,'Treino B'!$C$15:D58),"")+IFERROR(SUMIF('Treino C'!$A$16:$A$39,C35,'Treino C'!$C$16:D59),"")+IFERROR(SUMIF('Treino D'!$A$16:$A$39,C35,'Treino D'!$C$16:D59),"")+IFERROR(SUMIF('Treino E'!$A$16:$A$39,C35,'Treino E'!$C$16:D59),"")</f>
        <v>0</v>
      </c>
    </row>
    <row r="36" ht="15.75" customHeight="1">
      <c r="A36" s="60"/>
      <c r="B36" s="40"/>
      <c r="C36" s="50" t="str">
        <f>IFERROR(__xludf.DUMMYFUNCTION("""COMPUTED_VALUE"""),"Antebraço")</f>
        <v>Antebraço</v>
      </c>
      <c r="D36" s="51">
        <f>IFERROR(SUMIF('Treino A'!$A$18:$A$44,C36,'Treino A'!$C$18:C50),"")+IFERROR(SUMIF('Treino B'!$A$15:$A$38,C36,'Treino B'!$C$15:D59),"")+IFERROR(SUMIF('Treino C'!$A$16:$A$39,C36,'Treino C'!$C$16:D60),"")+IFERROR(SUMIF('Treino D'!$A$16:$A$39,C36,'Treino D'!$C$16:D60),"")+IFERROR(SUMIF('Treino E'!$A$16:$A$39,C36,'Treino E'!$C$16:D60),"")</f>
        <v>0</v>
      </c>
    </row>
    <row r="37" ht="15.75" customHeight="1">
      <c r="A37" s="60"/>
      <c r="B37" s="40"/>
      <c r="C37" s="50" t="str">
        <f>IFERROR(__xludf.DUMMYFUNCTION("""COMPUTED_VALUE"""),"Inferiores")</f>
        <v>Inferiores</v>
      </c>
      <c r="D37" s="51">
        <f>IFERROR(SUMIF('Treino A'!$A$18:$A$44,C37,'Treino A'!$C$18:C51),"")+IFERROR(SUMIF('Treino B'!$A$15:$A$38,C37,'Treino B'!$C$15:D60),"")+IFERROR(SUMIF('Treino C'!$A$16:$A$39,C37,'Treino C'!$C$16:D61),"")+IFERROR(SUMIF('Treino D'!$A$16:$A$39,C37,'Treino D'!$C$16:D61),"")+IFERROR(SUMIF('Treino E'!$A$16:$A$39,C37,'Treino E'!$C$16:D61),"")</f>
        <v>0</v>
      </c>
    </row>
    <row r="38" ht="15.75" customHeight="1">
      <c r="A38" s="60"/>
      <c r="B38" s="40"/>
      <c r="C38" s="50" t="str">
        <f>IFERROR(__xludf.DUMMYFUNCTION("""COMPUTED_VALUE"""),"Abdômen")</f>
        <v>Abdômen</v>
      </c>
      <c r="D38" s="51">
        <f>IFERROR(SUMIF('Treino A'!$A$18:$A$44,C38,'Treino A'!$C$18:C52),"")+IFERROR(SUMIF('Treino B'!$A$15:$A$38,C38,'Treino B'!$C$15:D61),"")+IFERROR(SUMIF('Treino C'!$A$16:$A$39,C38,'Treino C'!$C$16:D62),"")+IFERROR(SUMIF('Treino D'!$A$16:$A$39,C38,'Treino D'!$C$16:D62),"")+IFERROR(SUMIF('Treino E'!$A$16:$A$39,C38,'Treino E'!$C$16:D62),"")</f>
        <v>0</v>
      </c>
    </row>
    <row r="39" ht="15.75" customHeight="1">
      <c r="A39" s="60"/>
      <c r="B39" s="40"/>
      <c r="C39" s="50" t="str">
        <f>IFERROR(__xludf.DUMMYFUNCTION("""COMPUTED_VALUE"""),"Lombar")</f>
        <v>Lombar</v>
      </c>
      <c r="D39" s="51">
        <f>IFERROR(SUMIF('Treino A'!$A$18:$A$44,C39,'Treino A'!$C$18:C53),"")+IFERROR(SUMIF('Treino B'!$A$15:$A$38,C39,'Treino B'!$C$15:D62),"")+IFERROR(SUMIF('Treino C'!$A$16:$A$39,C39,'Treino C'!$C$16:D63),"")+IFERROR(SUMIF('Treino D'!$A$16:$A$39,C39,'Treino D'!$C$16:D63),"")+IFERROR(SUMIF('Treino E'!$A$16:$A$39,C39,'Treino E'!$C$16:D63),"")</f>
        <v>0</v>
      </c>
    </row>
    <row r="40" ht="15.75" customHeight="1">
      <c r="A40" s="60"/>
      <c r="B40" s="40"/>
      <c r="C40" s="50" t="str">
        <f>IFERROR(__xludf.DUMMYFUNCTION("""COMPUTED_VALUE"""),"Aeróbicos")</f>
        <v>Aeróbicos</v>
      </c>
      <c r="D40" s="51">
        <f>IFERROR(SUMIF('Treino A'!$A$18:$A$44,C40,'Treino A'!$C$18:C54),"")+IFERROR(SUMIF('Treino B'!$A$15:$A$38,C40,'Treino B'!$C$15:D63),"")+IFERROR(SUMIF('Treino C'!$A$16:$A$39,C40,'Treino C'!$C$16:D64),"")+IFERROR(SUMIF('Treino D'!$A$16:$A$39,C40,'Treino D'!$C$16:D64),"")+IFERROR(SUMIF('Treino E'!$A$16:$A$39,C40,'Treino E'!$C$16:D64),"")</f>
        <v>0</v>
      </c>
    </row>
    <row r="41" ht="15.75" customHeight="1">
      <c r="A41" s="60"/>
      <c r="B41" s="40"/>
      <c r="C41" s="50" t="str">
        <f>IFERROR(__xludf.DUMMYFUNCTION("""COMPUTED_VALUE"""),"HIIT")</f>
        <v>HIIT</v>
      </c>
      <c r="D41" s="51">
        <f>IFERROR(SUMIF('Treino A'!$A$18:$A$44,C41,'Treino A'!$C$18:C55),"")+IFERROR(SUMIF('Treino B'!$A$15:$A$38,C41,'Treino B'!$C$15:D64),"")+IFERROR(SUMIF('Treino C'!$A$16:$A$39,C41,'Treino C'!$C$16:D65),"")+IFERROR(SUMIF('Treino D'!$A$16:$A$39,C41,'Treino D'!$C$16:D65),"")+IFERROR(SUMIF('Treino E'!$A$16:$A$39,C41,'Treino E'!$C$16:D65),"")</f>
        <v>0</v>
      </c>
    </row>
    <row r="42" ht="15.75" customHeight="1">
      <c r="A42" s="60"/>
      <c r="B42" s="40"/>
      <c r="C42" s="50" t="str">
        <f>IFERROR(__xludf.DUMMYFUNCTION("""COMPUTED_VALUE"""),"Funcional")</f>
        <v>Funcional</v>
      </c>
      <c r="D42" s="51">
        <f>IFERROR(SUMIF('Treino A'!$A$18:$A$44,C42,'Treino A'!$C$18:C56),"")+IFERROR(SUMIF('Treino B'!$A$15:$A$38,C42,'Treino B'!$C$15:D65),"")+IFERROR(SUMIF('Treino C'!$A$16:$A$39,C42,'Treino C'!$C$16:D66),"")+IFERROR(SUMIF('Treino D'!$A$16:$A$39,C42,'Treino D'!$C$16:D66),"")+IFERROR(SUMIF('Treino E'!$A$16:$A$39,C42,'Treino E'!$C$16:D66),"")</f>
        <v>0</v>
      </c>
    </row>
    <row r="43" ht="15.75" customHeight="1">
      <c r="A43" s="60"/>
      <c r="B43" s="40"/>
      <c r="C43" s="50" t="str">
        <f>IFERROR(__xludf.DUMMYFUNCTION("""COMPUTED_VALUE"""),"Alongamento")</f>
        <v>Alongamento</v>
      </c>
      <c r="D43" s="51">
        <f>IFERROR(SUMIF('Treino A'!$A$18:$A$44,C43,'Treino A'!$C$18:C57),"")+IFERROR(SUMIF('Treino B'!$A$15:$A$38,C43,'Treino B'!$C$15:D66),"")+IFERROR(SUMIF('Treino C'!$A$16:$A$39,C43,'Treino C'!$C$16:D67),"")+IFERROR(SUMIF('Treino D'!$A$16:$A$39,C43,'Treino D'!$C$16:D67),"")+IFERROR(SUMIF('Treino E'!$A$16:$A$39,C43,'Treino E'!$C$16:D67),"")</f>
        <v>0</v>
      </c>
    </row>
    <row r="44" ht="15.75" customHeight="1">
      <c r="A44" s="60"/>
      <c r="B44" s="40"/>
      <c r="C44" s="50" t="str">
        <f>IFERROR(__xludf.DUMMYFUNCTION("""COMPUTED_VALUE"""),"Mobilidade")</f>
        <v>Mobilidade</v>
      </c>
      <c r="D44" s="51">
        <f>IFERROR(SUMIF('Treino A'!$A$18:$A$44,C44,'Treino A'!$C$18:C58),"")+IFERROR(SUMIF('Treino B'!$A$15:$A$38,C44,'Treino B'!$C$15:D67),"")+IFERROR(SUMIF('Treino C'!$A$16:$A$39,C44,'Treino C'!$C$16:D68),"")+IFERROR(SUMIF('Treino D'!$A$16:$A$39,C44,'Treino D'!$C$16:D68),"")+IFERROR(SUMIF('Treino E'!$A$16:$A$39,C44,'Treino E'!$C$16:D68),"")</f>
        <v>0</v>
      </c>
    </row>
    <row r="45" ht="15.75" customHeight="1">
      <c r="A45" s="60"/>
      <c r="B45" s="40"/>
      <c r="C45" s="50" t="str">
        <f>IFERROR(__xludf.DUMMYFUNCTION("""COMPUTED_VALUE"""),"Combinado")</f>
        <v>Combinado</v>
      </c>
      <c r="D45" s="51">
        <f>IFERROR(SUMIF('Treino A'!$A$18:$A$44,C45,'Treino A'!$C$18:C59),"")+IFERROR(SUMIF('Treino B'!$A$15:$A$38,C45,'Treino B'!$C$15:D68),"")+IFERROR(SUMIF('Treino C'!$A$16:$A$39,C45,'Treino C'!$C$16:D69),"")+IFERROR(SUMIF('Treino D'!$A$16:$A$39,C45,'Treino D'!$C$16:D69),"")+IFERROR(SUMIF('Treino E'!$A$16:$A$39,C45,'Treino E'!$C$16:D69),"")</f>
        <v>0</v>
      </c>
    </row>
    <row r="46" ht="15.75" customHeight="1">
      <c r="A46" s="60"/>
      <c r="B46" s="40"/>
      <c r="C46" s="50" t="str">
        <f>IFERROR(__xludf.DUMMYFUNCTION("""COMPUTED_VALUE"""),"Elásticos e Faixas")</f>
        <v>Elásticos e Faixas</v>
      </c>
      <c r="D46" s="51">
        <f>IFERROR(SUMIF('Treino A'!$A$18:$A$44,C46,'Treino A'!$C$18:C60),"")+IFERROR(SUMIF('Treino B'!$A$15:$A$38,C46,'Treino B'!$C$15:D69),"")+IFERROR(SUMIF('Treino C'!$A$16:$A$39,C46,'Treino C'!$C$16:D70),"")+IFERROR(SUMIF('Treino D'!$A$16:$A$39,C46,'Treino D'!$C$16:D70),"")+IFERROR(SUMIF('Treino E'!$A$16:$A$39,C46,'Treino E'!$C$16:D70),"")</f>
        <v>0</v>
      </c>
    </row>
    <row r="47" ht="15.75" customHeight="1">
      <c r="A47" s="60"/>
      <c r="B47" s="40"/>
      <c r="C47" s="50" t="str">
        <f>IFERROR(__xludf.DUMMYFUNCTION("""COMPUTED_VALUE"""),"Para Fazer em Casa")</f>
        <v>Para Fazer em Casa</v>
      </c>
      <c r="D47" s="51">
        <f>IFERROR(SUMIF('Treino A'!$A$18:$A$44,C47,'Treino A'!$C$18:C61),"")+IFERROR(SUMIF('Treino B'!$A$15:$A$38,C47,'Treino B'!$C$15:D70),"")+IFERROR(SUMIF('Treino C'!$A$16:$A$39,C47,'Treino C'!$C$16:D71),"")+IFERROR(SUMIF('Treino D'!$A$16:$A$39,C47,'Treino D'!$C$16:D71),"")+IFERROR(SUMIF('Treino E'!$A$16:$A$39,C47,'Treino E'!$C$16:D71),"")</f>
        <v>0</v>
      </c>
    </row>
    <row r="48" ht="15.75" customHeight="1">
      <c r="A48" s="60"/>
      <c r="B48" s="40"/>
      <c r="C48" s="50" t="str">
        <f>IFERROR(__xludf.DUMMYFUNCTION("""COMPUTED_VALUE"""),"Teste")</f>
        <v>Teste</v>
      </c>
      <c r="D48" s="51">
        <f>IFERROR(SUMIF('Treino A'!$A$18:$A$44,C48,'Treino A'!$C$18:C62),"")+IFERROR(SUMIF('Treino B'!$A$15:$A$38,C48,'Treino B'!$C$15:D71),"")+IFERROR(SUMIF('Treino C'!$A$16:$A$39,C48,'Treino C'!$C$16:D72),"")+IFERROR(SUMIF('Treino D'!$A$16:$A$39,C48,'Treino D'!$C$16:D72),"")+IFERROR(SUMIF('Treino E'!$A$16:$A$39,C48,'Treino E'!$C$16:D72),"")</f>
        <v>0</v>
      </c>
    </row>
    <row r="49" ht="15.75" customHeight="1">
      <c r="A49" s="60"/>
      <c r="B49" s="40"/>
      <c r="C49" s="50" t="str">
        <f>IFERROR(__xludf.DUMMYFUNCTION("""COMPUTED_VALUE"""),"Peitoral - Bi Set")</f>
        <v>Peitoral - Bi Set</v>
      </c>
      <c r="D49" s="51">
        <f>IFERROR(SUMIF('Treino A'!$A$18:$A$44,C49,'Treino A'!$C$18:C63),"")+IFERROR(SUMIF('Treino B'!$A$15:$A$38,C49,'Treino B'!$C$15:D72),"")+IFERROR(SUMIF('Treino C'!$A$16:$A$39,C49,'Treino C'!$C$16:D73),"")+IFERROR(SUMIF('Treino D'!$A$16:$A$39,C49,'Treino D'!$C$16:D73),"")+IFERROR(SUMIF('Treino E'!$A$16:$A$39,C49,'Treino E'!$C$16:D73),"")</f>
        <v>0</v>
      </c>
    </row>
    <row r="50" ht="15.75" customHeight="1">
      <c r="A50" s="60"/>
      <c r="B50" s="40"/>
      <c r="C50" s="50"/>
      <c r="D50" s="51">
        <f>IFERROR(SUMIF('Treino A'!$A$18:$A$44,C50,'Treino A'!$C$18:C64),"")+IFERROR(SUMIF('Treino B'!$A$15:$A$38,C50,'Treino B'!$C$15:D73),"")+IFERROR(SUMIF('Treino C'!$A$16:$A$39,C50,'Treino C'!$C$16:D74),"")+IFERROR(SUMIF('Treino D'!$A$16:$A$39,C50,'Treino D'!$C$16:D74),"")+IFERROR(SUMIF('Treino E'!$A$16:$A$39,C50,'Treino E'!$C$16:D74),"")</f>
        <v>0</v>
      </c>
    </row>
    <row r="51" ht="15.75" customHeight="1">
      <c r="A51" s="60"/>
      <c r="B51" s="40"/>
      <c r="C51" s="50"/>
      <c r="D51" s="51">
        <f>IFERROR(SUMIF('Treino A'!$A$18:$A$44,C51,'Treino A'!$C$18:C65),"")+IFERROR(SUMIF('Treino B'!$A$15:$A$38,C51,'Treino B'!$C$15:D74),"")+IFERROR(SUMIF('Treino C'!$A$16:$A$39,C51,'Treino C'!$C$16:D75),"")+IFERROR(SUMIF('Treino D'!$A$16:$A$39,C51,'Treino D'!$C$16:D75),"")+IFERROR(SUMIF('Treino E'!$A$16:$A$39,C51,'Treino E'!$C$16:D75),"")</f>
        <v>0</v>
      </c>
    </row>
    <row r="52" ht="15.75" customHeight="1">
      <c r="A52" s="60"/>
      <c r="B52" s="40"/>
      <c r="C52" s="50"/>
      <c r="D52" s="51">
        <f>IFERROR(SUMIF('Treino A'!$A$18:$A$44,C52,'Treino A'!$C$18:C66),"")+IFERROR(SUMIF('Treino B'!$A$15:$A$38,C52,'Treino B'!$C$15:D75),"")+IFERROR(SUMIF('Treino C'!$A$16:$A$39,C52,'Treino C'!$C$16:D76),"")+IFERROR(SUMIF('Treino D'!$A$16:$A$39,C52,'Treino D'!$C$16:D76),"")+IFERROR(SUMIF('Treino E'!$A$16:$A$39,C52,'Treino E'!$C$16:D76),"")</f>
        <v>0</v>
      </c>
    </row>
    <row r="53" ht="15.75" customHeight="1">
      <c r="A53" s="60"/>
      <c r="B53" s="40"/>
      <c r="C53" s="50"/>
      <c r="D53" s="51">
        <f>IFERROR(SUMIF('Treino A'!$A$18:$A$44,C53,'Treino A'!$C$18:C67),"")+IFERROR(SUMIF('Treino B'!$A$15:$A$38,C53,'Treino B'!$C$15:D76),"")+IFERROR(SUMIF('Treino C'!$A$16:$A$39,C53,'Treino C'!$C$16:D77),"")+IFERROR(SUMIF('Treino D'!$A$16:$A$39,C53,'Treino D'!$C$16:D77),"")+IFERROR(SUMIF('Treino E'!$A$16:$A$39,C53,'Treino E'!$C$16:D77),"")</f>
        <v>0</v>
      </c>
      <c r="J53" s="5" t="s">
        <v>65</v>
      </c>
    </row>
    <row r="54" ht="15.75" customHeight="1">
      <c r="A54" s="60"/>
      <c r="B54" s="40"/>
      <c r="C54" s="50"/>
      <c r="D54" s="51">
        <f>IFERROR(SUMIF('Treino A'!$A$18:$A$44,C54,'Treino A'!$C$18:C68),"")+IFERROR(SUMIF('Treino B'!$A$15:$A$38,C54,'Treino B'!$C$15:D77),"")+IFERROR(SUMIF('Treino C'!$A$16:$A$39,C54,'Treino C'!$C$16:D78),"")+IFERROR(SUMIF('Treino D'!$A$16:$A$39,C54,'Treino D'!$C$16:D78),"")+IFERROR(SUMIF('Treino E'!$A$16:$A$39,C54,'Treino E'!$C$16:D78),"")</f>
        <v>0</v>
      </c>
    </row>
    <row r="55" ht="15.75" customHeight="1">
      <c r="A55" s="60"/>
      <c r="B55" s="40"/>
      <c r="C55" s="50"/>
      <c r="D55" s="51">
        <f>IFERROR(SUMIF('Treino A'!$A$18:$A$44,C55,'Treino A'!$C$18:C69),"")+IFERROR(SUMIF('Treino B'!$A$15:$A$38,C55,'Treino B'!$C$15:D78),"")+IFERROR(SUMIF('Treino C'!$A$16:$A$39,C55,'Treino C'!$C$16:D79),"")+IFERROR(SUMIF('Treino D'!$A$16:$A$39,C55,'Treino D'!$C$16:D79),"")+IFERROR(SUMIF('Treino E'!$A$16:$A$39,C55,'Treino E'!$C$16:D79),"")</f>
        <v>0</v>
      </c>
    </row>
    <row r="56" ht="15.75" customHeight="1">
      <c r="A56" s="60"/>
      <c r="B56" s="40"/>
      <c r="C56" s="50"/>
      <c r="D56" s="51">
        <f>IFERROR(SUMIF('Treino A'!$A$18:$A$44,C56,'Treino A'!$C$18:C70),"")+IFERROR(SUMIF('Treino B'!$A$15:$A$38,C56,'Treino B'!$C$15:D79),"")+IFERROR(SUMIF('Treino C'!$A$16:$A$39,C56,'Treino C'!$C$16:D80),"")+IFERROR(SUMIF('Treino D'!$A$16:$A$39,C56,'Treino D'!$C$16:D80),"")+IFERROR(SUMIF('Treino E'!$A$16:$A$39,C56,'Treino E'!$C$16:D80),"")</f>
        <v>0</v>
      </c>
    </row>
    <row r="57" ht="15.75" customHeight="1">
      <c r="A57" s="60"/>
      <c r="B57" s="40"/>
      <c r="C57" s="50"/>
      <c r="D57" s="51">
        <f>IFERROR(SUMIF('Treino A'!$A$18:$A$44,C57,'Treino A'!$C$18:C71),"")+IFERROR(SUMIF('Treino B'!$A$15:$A$38,C57,'Treino B'!$C$15:D80),"")+IFERROR(SUMIF('Treino C'!$A$16:$A$39,C57,'Treino C'!$C$16:D81),"")+IFERROR(SUMIF('Treino D'!$A$16:$A$39,C57,'Treino D'!$C$16:D81),"")+IFERROR(SUMIF('Treino E'!$A$16:$A$39,C57,'Treino E'!$C$16:D81),"")</f>
        <v>0</v>
      </c>
    </row>
    <row r="58" ht="15.75" customHeight="1">
      <c r="A58" s="60"/>
      <c r="B58" s="40"/>
      <c r="C58" s="50"/>
      <c r="D58" s="51">
        <f>IFERROR(SUMIF('Treino A'!$A$18:$A$44,C58,'Treino A'!$C$18:C72),"")+IFERROR(SUMIF('Treino B'!$A$15:$A$38,C58,'Treino B'!$C$15:D81),"")+IFERROR(SUMIF('Treino C'!$A$16:$A$39,C58,'Treino C'!$C$16:D82),"")+IFERROR(SUMIF('Treino D'!$A$16:$A$39,C58,'Treino D'!$C$16:D82),"")+IFERROR(SUMIF('Treino E'!$A$16:$A$39,C58,'Treino E'!$C$16:D82),"")</f>
        <v>0</v>
      </c>
    </row>
    <row r="59" ht="15.75" customHeight="1">
      <c r="A59" s="60"/>
      <c r="B59" s="40"/>
      <c r="C59" s="50"/>
      <c r="D59" s="51">
        <f>IFERROR(SUMIF('Treino A'!$A$18:$A$44,C59,'Treino A'!$C$18:C73),"")+IFERROR(SUMIF('Treino B'!$A$15:$A$38,C59,'Treino B'!$C$15:D82),"")+IFERROR(SUMIF('Treino C'!$A$16:$A$39,C59,'Treino C'!$C$16:D83),"")+IFERROR(SUMIF('Treino D'!$A$16:$A$39,C59,'Treino D'!$C$16:D83),"")+IFERROR(SUMIF('Treino E'!$A$16:$A$39,C59,'Treino E'!$C$16:D83),"")</f>
        <v>0</v>
      </c>
    </row>
    <row r="60" ht="15.75" customHeight="1">
      <c r="A60" s="60"/>
      <c r="B60" s="40"/>
      <c r="C60" s="50"/>
      <c r="D60" s="51">
        <f>IFERROR(SUMIF('Treino A'!$A$18:$A$44,C60,'Treino A'!$C$18:C74),"")+IFERROR(SUMIF('Treino B'!$A$15:$A$38,C60,'Treino B'!$C$15:D83),"")+IFERROR(SUMIF('Treino C'!$A$16:$A$39,C60,'Treino C'!$C$16:D84),"")+IFERROR(SUMIF('Treino D'!$A$16:$A$39,C60,'Treino D'!$C$16:D84),"")+IFERROR(SUMIF('Treino E'!$A$16:$A$39,C60,'Treino E'!$C$16:D84),"")</f>
        <v>0</v>
      </c>
    </row>
    <row r="61" ht="15.75" customHeight="1">
      <c r="A61" s="60"/>
      <c r="B61" s="40"/>
      <c r="C61" s="50"/>
      <c r="D61" s="51">
        <f>IFERROR(SUMIF('Treino A'!$A$18:$A$44,C61,'Treino A'!$C$18:C75),"")+IFERROR(SUMIF('Treino B'!$A$15:$A$38,C61,'Treino B'!$C$15:D84),"")+IFERROR(SUMIF('Treino C'!$A$16:$A$39,C61,'Treino C'!$C$16:D85),"")+IFERROR(SUMIF('Treino D'!$A$16:$A$39,C61,'Treino D'!$C$16:D85),"")+IFERROR(SUMIF('Treino E'!$A$16:$A$39,C61,'Treino E'!$C$16:D85),"")</f>
        <v>0</v>
      </c>
    </row>
    <row r="62" ht="15.75" customHeight="1">
      <c r="A62" s="60"/>
      <c r="B62" s="40"/>
      <c r="C62" s="50"/>
      <c r="D62" s="51">
        <f>IFERROR(SUMIF('Treino A'!$A$18:$A$44,C62,'Treino A'!$C$18:C76),"")+IFERROR(SUMIF('Treino B'!$A$15:$A$38,C62,'Treino B'!$C$15:D85),"")+IFERROR(SUMIF('Treino C'!$A$16:$A$39,C62,'Treino C'!$C$16:D86),"")+IFERROR(SUMIF('Treino D'!$A$16:$A$39,C62,'Treino D'!$C$16:D86),"")+IFERROR(SUMIF('Treino E'!$A$16:$A$39,C62,'Treino E'!$C$16:D86),"")</f>
        <v>0</v>
      </c>
    </row>
    <row r="63" ht="15.75" customHeight="1">
      <c r="A63" s="60"/>
      <c r="B63" s="40"/>
      <c r="C63" s="50"/>
      <c r="D63" s="51">
        <f>IFERROR(SUMIF('Treino A'!$A$18:$A$44,C63,'Treino A'!$C$18:C77),"")+IFERROR(SUMIF('Treino B'!$A$15:$A$38,C63,'Treino B'!$C$15:D86),"")+IFERROR(SUMIF('Treino C'!$A$16:$A$39,C63,'Treino C'!$C$16:D87),"")+IFERROR(SUMIF('Treino D'!$A$16:$A$39,C63,'Treino D'!$C$16:D87),"")+IFERROR(SUMIF('Treino E'!$A$16:$A$39,C63,'Treino E'!$C$16:D87),"")</f>
        <v>0</v>
      </c>
    </row>
    <row r="64" ht="15.75" customHeight="1">
      <c r="A64" s="60"/>
      <c r="B64" s="40"/>
      <c r="C64" s="50"/>
      <c r="D64" s="51">
        <f>IFERROR(SUMIF('Treino A'!$A$18:$A$44,C64,'Treino A'!$C$18:C78),"")+IFERROR(SUMIF('Treino B'!$A$15:$A$38,C64,'Treino B'!$C$15:D87),"")+IFERROR(SUMIF('Treino C'!$A$16:$A$39,C64,'Treino C'!$C$16:D88),"")+IFERROR(SUMIF('Treino D'!$A$16:$A$39,C64,'Treino D'!$C$16:D88),"")+IFERROR(SUMIF('Treino E'!$A$16:$A$39,C64,'Treino E'!$C$16:D88),"")</f>
        <v>0</v>
      </c>
    </row>
    <row r="65" ht="15.75" customHeight="1">
      <c r="A65" s="60"/>
      <c r="B65" s="40"/>
      <c r="C65" s="50"/>
      <c r="D65" s="51">
        <f>IFERROR(SUMIF('Treino A'!$A$18:$A$44,C65,'Treino A'!$C$18:C79),"")+IFERROR(SUMIF('Treino B'!$A$15:$A$38,C65,'Treino B'!$C$15:D88),"")+IFERROR(SUMIF('Treino C'!$A$16:$A$39,C65,'Treino C'!$C$16:D89),"")+IFERROR(SUMIF('Treino D'!$A$16:$A$39,C65,'Treino D'!$C$16:D89),"")+IFERROR(SUMIF('Treino E'!$A$16:$A$39,C65,'Treino E'!$C$16:D89),"")</f>
        <v>0</v>
      </c>
    </row>
    <row r="66" ht="15.75" customHeight="1">
      <c r="A66" s="60"/>
      <c r="B66" s="40"/>
      <c r="C66" s="50"/>
      <c r="D66" s="51">
        <f>IFERROR(SUMIF('Treino A'!$A$18:$A$44,C66,'Treino A'!$C$18:C80),"")+IFERROR(SUMIF('Treino B'!$A$15:$A$38,C66,'Treino B'!$C$15:D89),"")+IFERROR(SUMIF('Treino C'!$A$16:$A$39,C66,'Treino C'!$C$16:D90),"")+IFERROR(SUMIF('Treino D'!$A$16:$A$39,C66,'Treino D'!$C$16:D90),"")+IFERROR(SUMIF('Treino E'!$A$16:$A$39,C66,'Treino E'!$C$16:D90),"")</f>
        <v>0</v>
      </c>
    </row>
    <row r="67" ht="15.75" customHeight="1">
      <c r="A67" s="60"/>
      <c r="B67" s="40"/>
      <c r="C67" s="50"/>
      <c r="D67" s="51">
        <f>IFERROR(SUMIF('Treino A'!$A$18:$A$44,C67,'Treino A'!$C$18:C81),"")+IFERROR(SUMIF('Treino B'!$A$15:$A$38,C67,'Treino B'!$C$15:D90),"")+IFERROR(SUMIF('Treino C'!$A$16:$A$39,C67,'Treino C'!$C$16:D91),"")+IFERROR(SUMIF('Treino D'!$A$16:$A$39,C67,'Treino D'!$C$16:D91),"")+IFERROR(SUMIF('Treino E'!$A$16:$A$39,C67,'Treino E'!$C$16:D91),"")</f>
        <v>0</v>
      </c>
    </row>
    <row r="68" ht="15.75" customHeight="1">
      <c r="A68" s="60"/>
      <c r="B68" s="40"/>
      <c r="C68" s="50"/>
      <c r="D68" s="51">
        <f>IFERROR(SUMIF('Treino A'!$A$18:$A$44,C68,'Treino A'!$C$18:C82),"")+IFERROR(SUMIF('Treino B'!$A$15:$A$38,C68,'Treino B'!$C$15:D91),"")+IFERROR(SUMIF('Treino C'!$A$16:$A$39,C68,'Treino C'!$C$16:D92),"")+IFERROR(SUMIF('Treino D'!$A$16:$A$39,C68,'Treino D'!$C$16:D92),"")+IFERROR(SUMIF('Treino E'!$A$16:$A$39,C68,'Treino E'!$C$16:D92),"")</f>
        <v>0</v>
      </c>
    </row>
    <row r="69" ht="15.75" customHeight="1">
      <c r="A69" s="60"/>
      <c r="B69" s="40"/>
      <c r="C69" s="50"/>
      <c r="D69" s="51">
        <f>IFERROR(SUMIF('Treino A'!$A$18:$A$44,C69,'Treino A'!$C$18:C83),"")+IFERROR(SUMIF('Treino B'!$A$15:$A$38,C69,'Treino B'!$C$15:D92),"")+IFERROR(SUMIF('Treino C'!$A$16:$A$39,C69,'Treino C'!$C$16:D93),"")+IFERROR(SUMIF('Treino D'!$A$16:$A$39,C69,'Treino D'!$C$16:D93),"")+IFERROR(SUMIF('Treino E'!$A$16:$A$39,C69,'Treino E'!$C$16:D93),"")</f>
        <v>0</v>
      </c>
    </row>
    <row r="70" ht="15.75" customHeight="1">
      <c r="A70" s="60"/>
      <c r="B70" s="40"/>
      <c r="C70" s="50"/>
      <c r="D70" s="51">
        <f>IFERROR(SUMIF('Treino A'!$A$18:$A$44,C70,'Treino A'!$C$18:C84),"")+IFERROR(SUMIF('Treino B'!$A$15:$A$38,C70,'Treino B'!$C$15:D93),"")+IFERROR(SUMIF('Treino C'!$A$16:$A$39,C70,'Treino C'!$C$16:D94),"")+IFERROR(SUMIF('Treino D'!$A$16:$A$39,C70,'Treino D'!$C$16:D94),"")+IFERROR(SUMIF('Treino E'!$A$16:$A$39,C70,'Treino E'!$C$16:D94),"")</f>
        <v>0</v>
      </c>
    </row>
    <row r="71" ht="15.75" customHeight="1">
      <c r="A71" s="60"/>
      <c r="B71" s="66"/>
      <c r="C71" s="75" t="s">
        <v>32</v>
      </c>
      <c r="D71" s="76">
        <f>SUM(D30:D70)</f>
        <v>3</v>
      </c>
    </row>
    <row r="72" ht="15.75" customHeight="1">
      <c r="A72" s="60"/>
      <c r="B72" s="66"/>
      <c r="C72" s="77"/>
      <c r="D72" s="78"/>
    </row>
    <row r="73" ht="5.25" customHeight="1">
      <c r="A73" s="60"/>
      <c r="B73" s="79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E14:F14"/>
    <mergeCell ref="G14:H14"/>
    <mergeCell ref="C14:D14"/>
    <mergeCell ref="C15:D15"/>
    <mergeCell ref="E15:F15"/>
    <mergeCell ref="G15:H15"/>
    <mergeCell ref="C12:D12"/>
    <mergeCell ref="C16:D16"/>
    <mergeCell ref="E16:F16"/>
    <mergeCell ref="G16:H16"/>
    <mergeCell ref="C18:D18"/>
    <mergeCell ref="E18:F18"/>
    <mergeCell ref="G18:H18"/>
    <mergeCell ref="I18:J18"/>
    <mergeCell ref="I16:J16"/>
    <mergeCell ref="C17:D17"/>
    <mergeCell ref="E17:F17"/>
    <mergeCell ref="G17:H17"/>
    <mergeCell ref="I17:J17"/>
    <mergeCell ref="C26:E26"/>
    <mergeCell ref="C27:F27"/>
    <mergeCell ref="A2:N2"/>
    <mergeCell ref="O3:O73"/>
    <mergeCell ref="A7:A73"/>
    <mergeCell ref="C10:J10"/>
    <mergeCell ref="E12:J12"/>
    <mergeCell ref="I14:J14"/>
    <mergeCell ref="I15:J15"/>
    <mergeCell ref="B73:N73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</mergeCells>
  <dataValidations>
    <dataValidation type="list" allowBlank="1" sqref="I16">
      <formula1>Lista!$B$13:$B$650</formula1>
    </dataValidation>
    <dataValidation type="list" allowBlank="1" sqref="I17">
      <formula1>Lista!$C$13:$C$650</formula1>
    </dataValidation>
    <dataValidation type="list" allowBlank="1" sqref="I18">
      <formula1>Lista!$D$13:$D$650</formula1>
    </dataValidation>
    <dataValidation type="list" allowBlank="1" sqref="I19">
      <formula1>Lista!$E$13:$E$650</formula1>
    </dataValidation>
  </dataValidation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7" width="25.71"/>
    <col customWidth="1" min="8" max="8" width="24.29"/>
  </cols>
  <sheetData>
    <row r="1" ht="12.75" customHeight="1"/>
    <row r="2" ht="5.25" customHeight="1">
      <c r="A2" s="1"/>
      <c r="H2" s="1"/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>
      <c r="A11" s="47"/>
      <c r="B11" s="47"/>
      <c r="C11" s="47"/>
      <c r="D11" s="47"/>
      <c r="E11" s="47"/>
      <c r="F11" s="47"/>
      <c r="G11" s="47"/>
      <c r="H11" s="47"/>
    </row>
    <row r="12" ht="15.75" customHeight="1">
      <c r="A12" s="47"/>
      <c r="B12" s="80" t="s">
        <v>66</v>
      </c>
      <c r="C12" s="80" t="s">
        <v>67</v>
      </c>
      <c r="D12" s="80" t="s">
        <v>68</v>
      </c>
      <c r="E12" s="80" t="s">
        <v>69</v>
      </c>
      <c r="F12" s="80" t="s">
        <v>19</v>
      </c>
      <c r="G12" s="81" t="s">
        <v>20</v>
      </c>
      <c r="H12" s="82" t="s">
        <v>26</v>
      </c>
    </row>
    <row r="13" ht="15.75" customHeight="1">
      <c r="A13" s="47"/>
      <c r="B13" s="29" t="s">
        <v>49</v>
      </c>
      <c r="C13" s="29" t="s">
        <v>70</v>
      </c>
      <c r="D13" s="28" t="s">
        <v>71</v>
      </c>
      <c r="E13" s="29" t="s">
        <v>58</v>
      </c>
      <c r="F13" s="29" t="s">
        <v>72</v>
      </c>
      <c r="G13" s="28" t="s">
        <v>73</v>
      </c>
      <c r="H13" s="28" t="s">
        <v>74</v>
      </c>
    </row>
    <row r="14" ht="15.75" customHeight="1">
      <c r="A14" s="47"/>
      <c r="B14" s="29" t="s">
        <v>75</v>
      </c>
      <c r="C14" s="29" t="s">
        <v>76</v>
      </c>
      <c r="D14" s="29" t="s">
        <v>55</v>
      </c>
      <c r="E14" s="29" t="s">
        <v>77</v>
      </c>
      <c r="F14" s="29" t="s">
        <v>78</v>
      </c>
      <c r="G14" s="28" t="s">
        <v>79</v>
      </c>
      <c r="H14" s="28" t="s">
        <v>80</v>
      </c>
    </row>
    <row r="15" ht="15.75" customHeight="1">
      <c r="A15" s="47"/>
      <c r="B15" s="29"/>
      <c r="C15" s="29" t="s">
        <v>52</v>
      </c>
      <c r="D15" s="29" t="s">
        <v>81</v>
      </c>
      <c r="E15" s="83" t="s">
        <v>82</v>
      </c>
      <c r="F15" s="29" t="s">
        <v>83</v>
      </c>
      <c r="G15" s="28" t="s">
        <v>84</v>
      </c>
      <c r="H15" s="84"/>
    </row>
    <row r="16" ht="15.75" customHeight="1">
      <c r="A16" s="47"/>
      <c r="B16" s="29"/>
      <c r="C16" s="29"/>
      <c r="D16" s="29" t="s">
        <v>85</v>
      </c>
      <c r="E16" s="28" t="s">
        <v>86</v>
      </c>
      <c r="F16" s="29" t="s">
        <v>27</v>
      </c>
      <c r="G16" s="28" t="s">
        <v>87</v>
      </c>
      <c r="H16" s="29"/>
    </row>
    <row r="17" ht="15.75" customHeight="1">
      <c r="A17" s="47"/>
      <c r="B17" s="29"/>
      <c r="C17" s="29"/>
      <c r="D17" s="29" t="s">
        <v>88</v>
      </c>
      <c r="E17" s="28" t="s">
        <v>89</v>
      </c>
      <c r="F17" s="29" t="s">
        <v>90</v>
      </c>
      <c r="G17" s="29" t="s">
        <v>91</v>
      </c>
      <c r="H17" s="29"/>
    </row>
    <row r="18" ht="15.75" customHeight="1">
      <c r="A18" s="47"/>
      <c r="B18" s="29"/>
      <c r="C18" s="29"/>
      <c r="D18" s="29" t="s">
        <v>92</v>
      </c>
      <c r="E18" s="29"/>
      <c r="F18" s="29" t="s">
        <v>93</v>
      </c>
      <c r="G18" s="29" t="s">
        <v>94</v>
      </c>
      <c r="H18" s="29"/>
    </row>
    <row r="19" ht="15.75" customHeight="1">
      <c r="A19" s="47"/>
      <c r="B19" s="29"/>
      <c r="C19" s="29"/>
      <c r="D19" s="29"/>
      <c r="E19" s="29"/>
      <c r="F19" s="29" t="s">
        <v>95</v>
      </c>
      <c r="G19" s="29" t="s">
        <v>96</v>
      </c>
      <c r="H19" s="29"/>
    </row>
    <row r="20" ht="15.75" customHeight="1">
      <c r="A20" s="47"/>
      <c r="B20" s="29"/>
      <c r="C20" s="29"/>
      <c r="D20" s="29"/>
      <c r="E20" s="29"/>
      <c r="F20" s="29" t="s">
        <v>97</v>
      </c>
      <c r="G20" s="29" t="s">
        <v>98</v>
      </c>
      <c r="H20" s="29"/>
    </row>
    <row r="21" ht="15.75" customHeight="1">
      <c r="A21" s="47"/>
      <c r="B21" s="29"/>
      <c r="C21" s="29"/>
      <c r="D21" s="29"/>
      <c r="E21" s="29"/>
      <c r="F21" s="29" t="s">
        <v>99</v>
      </c>
      <c r="G21" s="29" t="s">
        <v>100</v>
      </c>
      <c r="H21" s="29"/>
    </row>
    <row r="22" ht="15.75" customHeight="1">
      <c r="A22" s="47"/>
      <c r="B22" s="29"/>
      <c r="C22" s="29"/>
      <c r="D22" s="29"/>
      <c r="E22" s="29"/>
      <c r="F22" s="29" t="s">
        <v>101</v>
      </c>
      <c r="G22" s="29" t="s">
        <v>102</v>
      </c>
      <c r="H22" s="29"/>
    </row>
    <row r="23" ht="15.75" customHeight="1">
      <c r="A23" s="47"/>
      <c r="B23" s="29"/>
      <c r="C23" s="29"/>
      <c r="D23" s="29"/>
      <c r="E23" s="29"/>
      <c r="F23" s="29" t="s">
        <v>103</v>
      </c>
      <c r="G23" s="29" t="s">
        <v>104</v>
      </c>
      <c r="H23" s="29"/>
    </row>
    <row r="24" ht="15.75" customHeight="1">
      <c r="A24" s="47"/>
      <c r="B24" s="29"/>
      <c r="C24" s="29"/>
      <c r="D24" s="29"/>
      <c r="E24" s="29"/>
      <c r="F24" s="29" t="s">
        <v>105</v>
      </c>
      <c r="G24" s="29" t="s">
        <v>106</v>
      </c>
      <c r="H24" s="29"/>
    </row>
    <row r="25" ht="15.75" customHeight="1">
      <c r="A25" s="47"/>
      <c r="B25" s="29"/>
      <c r="C25" s="29"/>
      <c r="D25" s="29"/>
      <c r="E25" s="29"/>
      <c r="F25" s="29" t="s">
        <v>107</v>
      </c>
      <c r="G25" s="29" t="s">
        <v>108</v>
      </c>
      <c r="H25" s="29"/>
    </row>
    <row r="26" ht="15.75" customHeight="1">
      <c r="A26" s="47"/>
      <c r="B26" s="29"/>
      <c r="C26" s="29"/>
      <c r="D26" s="29"/>
      <c r="E26" s="29"/>
      <c r="F26" s="29" t="s">
        <v>109</v>
      </c>
      <c r="G26" s="29" t="s">
        <v>110</v>
      </c>
      <c r="H26" s="29"/>
    </row>
    <row r="27" ht="15.75" customHeight="1">
      <c r="A27" s="47"/>
      <c r="B27" s="29"/>
      <c r="C27" s="29"/>
      <c r="D27" s="29"/>
      <c r="E27" s="29"/>
      <c r="F27" s="29" t="s">
        <v>111</v>
      </c>
      <c r="G27" s="29" t="s">
        <v>112</v>
      </c>
      <c r="H27" s="29"/>
    </row>
    <row r="28" ht="15.75" customHeight="1">
      <c r="A28" s="47"/>
      <c r="B28" s="29"/>
      <c r="C28" s="29"/>
      <c r="D28" s="29"/>
      <c r="E28" s="29"/>
      <c r="F28" s="29" t="s">
        <v>113</v>
      </c>
      <c r="G28" s="29" t="s">
        <v>114</v>
      </c>
      <c r="H28" s="29"/>
    </row>
    <row r="29" ht="15.75" customHeight="1">
      <c r="A29" s="47"/>
      <c r="B29" s="29"/>
      <c r="C29" s="29"/>
      <c r="D29" s="29"/>
      <c r="E29" s="29"/>
      <c r="F29" s="29" t="s">
        <v>115</v>
      </c>
      <c r="G29" s="29" t="s">
        <v>116</v>
      </c>
      <c r="H29" s="29"/>
    </row>
    <row r="30" ht="15.75" customHeight="1">
      <c r="A30" s="47"/>
      <c r="B30" s="29"/>
      <c r="C30" s="29"/>
      <c r="D30" s="29"/>
      <c r="E30" s="29"/>
      <c r="F30" s="29" t="s">
        <v>117</v>
      </c>
      <c r="G30" s="29" t="s">
        <v>118</v>
      </c>
      <c r="H30" s="29"/>
    </row>
    <row r="31" ht="15.75" customHeight="1">
      <c r="A31" s="47"/>
      <c r="B31" s="29"/>
      <c r="C31" s="29"/>
      <c r="D31" s="29"/>
      <c r="E31" s="29"/>
      <c r="F31" s="28" t="s">
        <v>119</v>
      </c>
      <c r="G31" s="29" t="s">
        <v>120</v>
      </c>
      <c r="H31" s="29"/>
    </row>
    <row r="32" ht="15.75" customHeight="1">
      <c r="A32" s="47"/>
      <c r="B32" s="29"/>
      <c r="C32" s="29"/>
      <c r="D32" s="29"/>
      <c r="E32" s="29"/>
      <c r="F32" s="28" t="s">
        <v>121</v>
      </c>
      <c r="G32" s="29" t="s">
        <v>122</v>
      </c>
      <c r="H32" s="29"/>
    </row>
    <row r="33" ht="15.75" customHeight="1">
      <c r="A33" s="47"/>
      <c r="B33" s="29"/>
      <c r="C33" s="29"/>
      <c r="D33" s="29"/>
      <c r="E33" s="29"/>
      <c r="F33" s="29"/>
      <c r="G33" s="29" t="s">
        <v>123</v>
      </c>
      <c r="H33" s="29"/>
    </row>
    <row r="34" ht="15.75" customHeight="1">
      <c r="A34" s="47"/>
      <c r="B34" s="29"/>
      <c r="C34" s="29"/>
      <c r="D34" s="29"/>
      <c r="E34" s="29"/>
      <c r="F34" s="29"/>
      <c r="G34" s="29" t="s">
        <v>124</v>
      </c>
      <c r="H34" s="29"/>
    </row>
    <row r="35" ht="15.75" customHeight="1">
      <c r="A35" s="47"/>
      <c r="B35" s="29"/>
      <c r="C35" s="29"/>
      <c r="D35" s="29"/>
      <c r="E35" s="29"/>
      <c r="F35" s="29"/>
      <c r="G35" s="29" t="s">
        <v>125</v>
      </c>
      <c r="H35" s="29"/>
    </row>
    <row r="36" ht="15.75" customHeight="1">
      <c r="A36" s="47"/>
      <c r="B36" s="29"/>
      <c r="C36" s="29"/>
      <c r="D36" s="29"/>
      <c r="E36" s="29"/>
      <c r="F36" s="29"/>
      <c r="G36" s="85" t="s">
        <v>126</v>
      </c>
      <c r="H36" s="29"/>
    </row>
    <row r="37" ht="15.75" customHeight="1">
      <c r="A37" s="47"/>
      <c r="B37" s="29"/>
      <c r="C37" s="29"/>
      <c r="D37" s="29"/>
      <c r="E37" s="29"/>
      <c r="F37" s="29"/>
      <c r="G37" s="29" t="s">
        <v>127</v>
      </c>
      <c r="H37" s="29"/>
    </row>
    <row r="38" ht="15.75" customHeight="1">
      <c r="A38" s="47"/>
      <c r="B38" s="29"/>
      <c r="C38" s="29"/>
      <c r="D38" s="29"/>
      <c r="E38" s="29"/>
      <c r="F38" s="29"/>
      <c r="G38" s="29" t="s">
        <v>128</v>
      </c>
      <c r="H38" s="29"/>
    </row>
    <row r="39" ht="15.75" customHeight="1">
      <c r="A39" s="47"/>
      <c r="B39" s="29"/>
      <c r="C39" s="29"/>
      <c r="D39" s="29"/>
      <c r="E39" s="29"/>
      <c r="F39" s="29"/>
      <c r="G39" s="29" t="s">
        <v>129</v>
      </c>
      <c r="H39" s="29"/>
    </row>
    <row r="40" ht="15.75" customHeight="1">
      <c r="A40" s="47"/>
      <c r="B40" s="29"/>
      <c r="C40" s="29"/>
      <c r="D40" s="29"/>
      <c r="E40" s="29"/>
      <c r="F40" s="29"/>
      <c r="G40" s="29" t="s">
        <v>130</v>
      </c>
      <c r="H40" s="29"/>
    </row>
    <row r="41" ht="15.75" customHeight="1">
      <c r="A41" s="47"/>
      <c r="B41" s="29"/>
      <c r="C41" s="29"/>
      <c r="D41" s="29"/>
      <c r="E41" s="29"/>
      <c r="F41" s="29"/>
      <c r="G41" s="29" t="s">
        <v>131</v>
      </c>
      <c r="H41" s="29"/>
    </row>
    <row r="42" ht="15.75" customHeight="1">
      <c r="A42" s="47"/>
      <c r="B42" s="29"/>
      <c r="C42" s="29"/>
      <c r="D42" s="29"/>
      <c r="E42" s="29"/>
      <c r="F42" s="29"/>
      <c r="G42" s="29" t="s">
        <v>132</v>
      </c>
      <c r="H42" s="29"/>
    </row>
    <row r="43" ht="15.75" customHeight="1">
      <c r="A43" s="47"/>
      <c r="B43" s="29"/>
      <c r="C43" s="29"/>
      <c r="D43" s="29"/>
      <c r="E43" s="29"/>
      <c r="F43" s="29"/>
      <c r="G43" s="29" t="s">
        <v>133</v>
      </c>
      <c r="H43" s="29"/>
    </row>
    <row r="44" ht="15.75" customHeight="1">
      <c r="A44" s="47"/>
      <c r="B44" s="29"/>
      <c r="C44" s="29"/>
      <c r="D44" s="29"/>
      <c r="E44" s="29"/>
      <c r="F44" s="29"/>
      <c r="G44" s="29" t="s">
        <v>134</v>
      </c>
      <c r="H44" s="29"/>
    </row>
    <row r="45" ht="15.75" customHeight="1">
      <c r="A45" s="47"/>
      <c r="B45" s="29"/>
      <c r="C45" s="29"/>
      <c r="D45" s="29"/>
      <c r="E45" s="29"/>
      <c r="F45" s="29"/>
      <c r="G45" s="29" t="s">
        <v>135</v>
      </c>
      <c r="H45" s="29"/>
    </row>
    <row r="46" ht="15.75" customHeight="1">
      <c r="A46" s="47"/>
      <c r="B46" s="29"/>
      <c r="C46" s="29"/>
      <c r="D46" s="29"/>
      <c r="E46" s="29"/>
      <c r="F46" s="29"/>
      <c r="G46" s="29" t="s">
        <v>136</v>
      </c>
      <c r="H46" s="29"/>
    </row>
    <row r="47" ht="15.75" customHeight="1">
      <c r="A47" s="47"/>
      <c r="B47" s="29"/>
      <c r="C47" s="29"/>
      <c r="D47" s="29"/>
      <c r="E47" s="29"/>
      <c r="F47" s="29"/>
      <c r="G47" s="29" t="s">
        <v>137</v>
      </c>
      <c r="H47" s="29"/>
    </row>
    <row r="48" ht="15.75" customHeight="1">
      <c r="A48" s="47"/>
      <c r="B48" s="29"/>
      <c r="C48" s="29"/>
      <c r="D48" s="29"/>
      <c r="E48" s="29"/>
      <c r="F48" s="29"/>
      <c r="G48" s="29" t="s">
        <v>138</v>
      </c>
      <c r="H48" s="29"/>
    </row>
    <row r="49" ht="15.75" customHeight="1">
      <c r="A49" s="47"/>
      <c r="B49" s="29"/>
      <c r="C49" s="29"/>
      <c r="D49" s="29"/>
      <c r="E49" s="29"/>
      <c r="F49" s="29"/>
      <c r="G49" s="29" t="s">
        <v>139</v>
      </c>
      <c r="H49" s="29"/>
    </row>
    <row r="50" ht="15.75" customHeight="1">
      <c r="A50" s="47"/>
      <c r="B50" s="29"/>
      <c r="C50" s="29"/>
      <c r="D50" s="29"/>
      <c r="E50" s="29"/>
      <c r="F50" s="29"/>
      <c r="G50" s="29" t="s">
        <v>140</v>
      </c>
      <c r="H50" s="29"/>
    </row>
    <row r="51" ht="15.75" customHeight="1">
      <c r="A51" s="47"/>
      <c r="B51" s="29"/>
      <c r="C51" s="29"/>
      <c r="D51" s="29"/>
      <c r="E51" s="29"/>
      <c r="F51" s="29"/>
      <c r="G51" s="29" t="s">
        <v>141</v>
      </c>
      <c r="H51" s="29"/>
    </row>
    <row r="52" ht="15.75" customHeight="1">
      <c r="A52" s="47"/>
      <c r="B52" s="29"/>
      <c r="C52" s="29"/>
      <c r="D52" s="29"/>
      <c r="E52" s="29"/>
      <c r="F52" s="29"/>
      <c r="G52" s="29" t="s">
        <v>142</v>
      </c>
      <c r="H52" s="29"/>
    </row>
    <row r="53" ht="15.75" customHeight="1">
      <c r="A53" s="47"/>
      <c r="B53" s="29"/>
      <c r="C53" s="29"/>
      <c r="D53" s="29"/>
      <c r="E53" s="29"/>
      <c r="F53" s="29"/>
      <c r="G53" s="29" t="s">
        <v>143</v>
      </c>
      <c r="H53" s="29"/>
    </row>
    <row r="54" ht="15.75" customHeight="1">
      <c r="A54" s="47"/>
      <c r="B54" s="29"/>
      <c r="C54" s="29"/>
      <c r="D54" s="29"/>
      <c r="E54" s="29"/>
      <c r="F54" s="29"/>
      <c r="G54" s="29" t="s">
        <v>144</v>
      </c>
      <c r="H54" s="29"/>
    </row>
    <row r="55" ht="15.75" customHeight="1">
      <c r="A55" s="47"/>
      <c r="B55" s="29"/>
      <c r="C55" s="29"/>
      <c r="D55" s="29"/>
      <c r="E55" s="29"/>
      <c r="F55" s="29"/>
      <c r="G55" s="29" t="s">
        <v>145</v>
      </c>
      <c r="H55" s="29"/>
    </row>
    <row r="56" ht="15.75" customHeight="1">
      <c r="A56" s="47"/>
      <c r="B56" s="29"/>
      <c r="C56" s="29"/>
      <c r="D56" s="29"/>
      <c r="E56" s="29"/>
      <c r="F56" s="29"/>
      <c r="G56" s="29" t="s">
        <v>146</v>
      </c>
      <c r="H56" s="29"/>
    </row>
    <row r="57" ht="15.75" customHeight="1">
      <c r="A57" s="47"/>
      <c r="B57" s="29"/>
      <c r="C57" s="29"/>
      <c r="D57" s="29"/>
      <c r="E57" s="29"/>
      <c r="F57" s="29"/>
      <c r="G57" s="29" t="s">
        <v>147</v>
      </c>
      <c r="H57" s="29"/>
    </row>
    <row r="58" ht="15.75" customHeight="1">
      <c r="A58" s="47"/>
      <c r="B58" s="29"/>
      <c r="C58" s="29"/>
      <c r="D58" s="29"/>
      <c r="E58" s="29"/>
      <c r="F58" s="29"/>
      <c r="G58" s="29" t="s">
        <v>148</v>
      </c>
      <c r="H58" s="29"/>
    </row>
    <row r="59" ht="15.75" customHeight="1">
      <c r="A59" s="47"/>
      <c r="B59" s="29"/>
      <c r="C59" s="29"/>
      <c r="D59" s="29"/>
      <c r="E59" s="29"/>
      <c r="F59" s="29"/>
      <c r="G59" s="29" t="s">
        <v>149</v>
      </c>
      <c r="H59" s="29"/>
    </row>
    <row r="60" ht="15.75" customHeight="1">
      <c r="A60" s="47"/>
      <c r="B60" s="29"/>
      <c r="C60" s="29"/>
      <c r="D60" s="29"/>
      <c r="E60" s="29"/>
      <c r="F60" s="29"/>
      <c r="G60" s="29" t="s">
        <v>150</v>
      </c>
      <c r="H60" s="29"/>
    </row>
    <row r="61" ht="15.75" customHeight="1">
      <c r="A61" s="47"/>
      <c r="B61" s="29"/>
      <c r="C61" s="29"/>
      <c r="D61" s="29"/>
      <c r="E61" s="29"/>
      <c r="F61" s="29"/>
      <c r="G61" s="29" t="s">
        <v>151</v>
      </c>
      <c r="H61" s="29"/>
    </row>
    <row r="62" ht="15.75" customHeight="1">
      <c r="A62" s="47"/>
      <c r="B62" s="29"/>
      <c r="C62" s="29"/>
      <c r="D62" s="29"/>
      <c r="E62" s="29"/>
      <c r="F62" s="29"/>
      <c r="G62" s="29" t="s">
        <v>152</v>
      </c>
      <c r="H62" s="29"/>
    </row>
    <row r="63" ht="15.75" customHeight="1">
      <c r="A63" s="47"/>
      <c r="B63" s="29"/>
      <c r="C63" s="29"/>
      <c r="D63" s="29"/>
      <c r="E63" s="29"/>
      <c r="F63" s="29"/>
      <c r="G63" s="29" t="s">
        <v>153</v>
      </c>
      <c r="H63" s="29"/>
    </row>
    <row r="64" ht="15.75" customHeight="1">
      <c r="A64" s="47"/>
      <c r="B64" s="29"/>
      <c r="C64" s="29"/>
      <c r="D64" s="29"/>
      <c r="E64" s="29"/>
      <c r="F64" s="29"/>
      <c r="G64" s="29" t="s">
        <v>154</v>
      </c>
      <c r="H64" s="29"/>
    </row>
    <row r="65" ht="15.75" customHeight="1">
      <c r="A65" s="47"/>
      <c r="B65" s="29"/>
      <c r="C65" s="29"/>
      <c r="D65" s="29"/>
      <c r="E65" s="29"/>
      <c r="F65" s="29"/>
      <c r="G65" s="29" t="s">
        <v>155</v>
      </c>
      <c r="H65" s="29"/>
    </row>
    <row r="66" ht="15.75" customHeight="1">
      <c r="A66" s="47"/>
      <c r="B66" s="29"/>
      <c r="C66" s="29"/>
      <c r="D66" s="29"/>
      <c r="E66" s="29"/>
      <c r="F66" s="29"/>
      <c r="G66" s="29" t="s">
        <v>156</v>
      </c>
      <c r="H66" s="29"/>
    </row>
    <row r="67" ht="15.75" customHeight="1">
      <c r="A67" s="47"/>
      <c r="B67" s="29"/>
      <c r="C67" s="29"/>
      <c r="D67" s="29"/>
      <c r="E67" s="29"/>
      <c r="F67" s="29"/>
      <c r="G67" s="29" t="s">
        <v>157</v>
      </c>
      <c r="H67" s="29"/>
    </row>
    <row r="68" ht="15.75" customHeight="1">
      <c r="A68" s="47"/>
      <c r="B68" s="29"/>
      <c r="C68" s="29"/>
      <c r="D68" s="29"/>
      <c r="E68" s="29"/>
      <c r="F68" s="29"/>
      <c r="G68" s="29" t="s">
        <v>158</v>
      </c>
      <c r="H68" s="29"/>
    </row>
    <row r="69" ht="15.75" customHeight="1">
      <c r="A69" s="47"/>
      <c r="B69" s="29"/>
      <c r="C69" s="29"/>
      <c r="D69" s="29"/>
      <c r="E69" s="29"/>
      <c r="F69" s="29"/>
      <c r="G69" s="29" t="s">
        <v>159</v>
      </c>
      <c r="H69" s="29"/>
    </row>
    <row r="70" ht="15.75" customHeight="1">
      <c r="A70" s="47"/>
      <c r="B70" s="29"/>
      <c r="C70" s="29"/>
      <c r="D70" s="29"/>
      <c r="E70" s="29"/>
      <c r="F70" s="29"/>
      <c r="G70" s="29" t="s">
        <v>160</v>
      </c>
      <c r="H70" s="29"/>
    </row>
    <row r="71" ht="15.75" customHeight="1">
      <c r="A71" s="47"/>
      <c r="B71" s="29"/>
      <c r="C71" s="29"/>
      <c r="D71" s="29"/>
      <c r="E71" s="29"/>
      <c r="F71" s="29"/>
      <c r="G71" s="29" t="s">
        <v>161</v>
      </c>
      <c r="H71" s="29"/>
    </row>
    <row r="72" ht="15.75" customHeight="1">
      <c r="A72" s="47"/>
      <c r="B72" s="29"/>
      <c r="C72" s="29"/>
      <c r="D72" s="29"/>
      <c r="E72" s="29"/>
      <c r="F72" s="29"/>
      <c r="G72" s="29" t="s">
        <v>162</v>
      </c>
      <c r="H72" s="29"/>
    </row>
    <row r="73" ht="15.75" customHeight="1">
      <c r="A73" s="47"/>
      <c r="B73" s="29"/>
      <c r="C73" s="29"/>
      <c r="D73" s="29"/>
      <c r="E73" s="29"/>
      <c r="F73" s="29"/>
      <c r="G73" s="29" t="s">
        <v>163</v>
      </c>
      <c r="H73" s="29"/>
    </row>
    <row r="74" ht="15.75" customHeight="1">
      <c r="A74" s="47"/>
      <c r="B74" s="29"/>
      <c r="C74" s="29"/>
      <c r="D74" s="29"/>
      <c r="E74" s="29"/>
      <c r="F74" s="29"/>
      <c r="G74" s="29" t="s">
        <v>164</v>
      </c>
      <c r="H74" s="29"/>
    </row>
    <row r="75" ht="15.75" customHeight="1">
      <c r="A75" s="47"/>
      <c r="B75" s="29"/>
      <c r="C75" s="29"/>
      <c r="D75" s="29"/>
      <c r="E75" s="29"/>
      <c r="F75" s="29"/>
      <c r="G75" s="29" t="s">
        <v>165</v>
      </c>
      <c r="H75" s="29"/>
    </row>
    <row r="76" ht="15.75" customHeight="1">
      <c r="A76" s="47"/>
      <c r="B76" s="29"/>
      <c r="C76" s="29"/>
      <c r="D76" s="29"/>
      <c r="E76" s="29"/>
      <c r="F76" s="29"/>
      <c r="G76" s="29" t="s">
        <v>166</v>
      </c>
      <c r="H76" s="29"/>
    </row>
    <row r="77" ht="15.75" customHeight="1">
      <c r="A77" s="47"/>
      <c r="B77" s="29"/>
      <c r="C77" s="29"/>
      <c r="D77" s="29"/>
      <c r="E77" s="29"/>
      <c r="F77" s="29"/>
      <c r="G77" s="29" t="s">
        <v>167</v>
      </c>
      <c r="H77" s="29"/>
    </row>
    <row r="78" ht="15.75" customHeight="1">
      <c r="A78" s="47"/>
      <c r="B78" s="29"/>
      <c r="C78" s="29"/>
      <c r="D78" s="29"/>
      <c r="E78" s="29"/>
      <c r="F78" s="29"/>
      <c r="G78" s="29" t="s">
        <v>168</v>
      </c>
      <c r="H78" s="29"/>
    </row>
    <row r="79" ht="15.75" customHeight="1">
      <c r="A79" s="47"/>
      <c r="B79" s="29"/>
      <c r="C79" s="29"/>
      <c r="D79" s="29"/>
      <c r="E79" s="29"/>
      <c r="F79" s="29"/>
      <c r="G79" s="29" t="s">
        <v>169</v>
      </c>
      <c r="H79" s="29"/>
    </row>
    <row r="80" ht="15.75" customHeight="1">
      <c r="A80" s="47"/>
      <c r="B80" s="29"/>
      <c r="C80" s="29"/>
      <c r="D80" s="29"/>
      <c r="E80" s="29"/>
      <c r="F80" s="29"/>
      <c r="G80" s="29" t="s">
        <v>170</v>
      </c>
      <c r="H80" s="29"/>
    </row>
    <row r="81" ht="15.75" customHeight="1">
      <c r="A81" s="47"/>
      <c r="B81" s="29"/>
      <c r="C81" s="29"/>
      <c r="D81" s="29"/>
      <c r="E81" s="29"/>
      <c r="F81" s="29"/>
      <c r="G81" s="29" t="s">
        <v>171</v>
      </c>
      <c r="H81" s="29"/>
    </row>
    <row r="82" ht="15.75" customHeight="1">
      <c r="A82" s="47"/>
      <c r="B82" s="29"/>
      <c r="C82" s="29"/>
      <c r="D82" s="29"/>
      <c r="E82" s="29"/>
      <c r="F82" s="29"/>
      <c r="G82" s="29" t="s">
        <v>172</v>
      </c>
      <c r="H82" s="29"/>
    </row>
    <row r="83" ht="15.75" customHeight="1">
      <c r="A83" s="47"/>
      <c r="B83" s="29"/>
      <c r="C83" s="29"/>
      <c r="D83" s="29"/>
      <c r="E83" s="29"/>
      <c r="F83" s="29"/>
      <c r="G83" s="29" t="s">
        <v>173</v>
      </c>
      <c r="H83" s="29"/>
    </row>
    <row r="84" ht="15.75" customHeight="1">
      <c r="A84" s="47"/>
      <c r="B84" s="29"/>
      <c r="C84" s="29"/>
      <c r="D84" s="29"/>
      <c r="E84" s="29"/>
      <c r="F84" s="29"/>
      <c r="G84" s="29" t="s">
        <v>174</v>
      </c>
      <c r="H84" s="29"/>
    </row>
    <row r="85" ht="15.75" customHeight="1">
      <c r="A85" s="47"/>
      <c r="B85" s="29"/>
      <c r="C85" s="29"/>
      <c r="D85" s="29"/>
      <c r="E85" s="29"/>
      <c r="F85" s="29"/>
      <c r="G85" s="29" t="s">
        <v>175</v>
      </c>
      <c r="H85" s="29"/>
    </row>
    <row r="86" ht="15.75" customHeight="1">
      <c r="A86" s="47"/>
      <c r="B86" s="29"/>
      <c r="C86" s="29"/>
      <c r="D86" s="29"/>
      <c r="E86" s="29"/>
      <c r="F86" s="29"/>
      <c r="G86" s="29" t="s">
        <v>176</v>
      </c>
      <c r="H86" s="29"/>
    </row>
    <row r="87" ht="15.75" customHeight="1">
      <c r="A87" s="47"/>
      <c r="B87" s="29"/>
      <c r="C87" s="29"/>
      <c r="D87" s="29"/>
      <c r="E87" s="29"/>
      <c r="F87" s="29"/>
      <c r="G87" s="29" t="s">
        <v>177</v>
      </c>
      <c r="H87" s="29"/>
    </row>
    <row r="88" ht="15.75" customHeight="1">
      <c r="A88" s="47"/>
      <c r="B88" s="29"/>
      <c r="C88" s="29"/>
      <c r="D88" s="29"/>
      <c r="E88" s="29"/>
      <c r="F88" s="29"/>
      <c r="G88" s="29" t="s">
        <v>178</v>
      </c>
      <c r="H88" s="29"/>
    </row>
    <row r="89" ht="15.75" customHeight="1">
      <c r="A89" s="47"/>
      <c r="B89" s="29"/>
      <c r="C89" s="29"/>
      <c r="D89" s="29"/>
      <c r="E89" s="29"/>
      <c r="F89" s="29"/>
      <c r="G89" s="29" t="s">
        <v>179</v>
      </c>
      <c r="H89" s="29"/>
    </row>
    <row r="90" ht="15.75" customHeight="1">
      <c r="A90" s="47"/>
      <c r="B90" s="29"/>
      <c r="C90" s="29"/>
      <c r="D90" s="29"/>
      <c r="E90" s="29"/>
      <c r="F90" s="29"/>
      <c r="G90" s="29" t="s">
        <v>180</v>
      </c>
      <c r="H90" s="29"/>
    </row>
    <row r="91" ht="15.75" customHeight="1">
      <c r="A91" s="47"/>
      <c r="B91" s="29"/>
      <c r="C91" s="29"/>
      <c r="D91" s="29"/>
      <c r="E91" s="29"/>
      <c r="F91" s="29"/>
      <c r="G91" s="29" t="s">
        <v>181</v>
      </c>
      <c r="H91" s="29"/>
    </row>
    <row r="92" ht="15.75" customHeight="1">
      <c r="A92" s="47"/>
      <c r="B92" s="29"/>
      <c r="C92" s="29"/>
      <c r="D92" s="29"/>
      <c r="E92" s="29"/>
      <c r="F92" s="29"/>
      <c r="G92" s="29" t="s">
        <v>182</v>
      </c>
      <c r="H92" s="29"/>
    </row>
    <row r="93" ht="15.75" customHeight="1">
      <c r="A93" s="47"/>
      <c r="B93" s="29"/>
      <c r="C93" s="29"/>
      <c r="D93" s="29"/>
      <c r="E93" s="29"/>
      <c r="F93" s="29"/>
      <c r="G93" s="29" t="s">
        <v>183</v>
      </c>
      <c r="H93" s="29"/>
    </row>
    <row r="94" ht="15.75" customHeight="1">
      <c r="A94" s="47"/>
      <c r="B94" s="29"/>
      <c r="C94" s="29"/>
      <c r="D94" s="29"/>
      <c r="E94" s="29"/>
      <c r="F94" s="29"/>
      <c r="G94" s="29" t="s">
        <v>184</v>
      </c>
      <c r="H94" s="29"/>
    </row>
    <row r="95" ht="15.75" customHeight="1">
      <c r="A95" s="47"/>
      <c r="B95" s="29"/>
      <c r="C95" s="29"/>
      <c r="D95" s="29"/>
      <c r="E95" s="29"/>
      <c r="F95" s="29"/>
      <c r="G95" s="29" t="s">
        <v>185</v>
      </c>
      <c r="H95" s="29"/>
    </row>
    <row r="96" ht="15.75" customHeight="1">
      <c r="A96" s="47"/>
      <c r="B96" s="29"/>
      <c r="C96" s="29"/>
      <c r="D96" s="29"/>
      <c r="E96" s="29"/>
      <c r="F96" s="29"/>
      <c r="G96" s="29" t="s">
        <v>186</v>
      </c>
      <c r="H96" s="29"/>
    </row>
    <row r="97" ht="15.75" customHeight="1">
      <c r="A97" s="47"/>
      <c r="B97" s="29"/>
      <c r="C97" s="29"/>
      <c r="D97" s="29"/>
      <c r="E97" s="29"/>
      <c r="F97" s="29"/>
      <c r="G97" s="29" t="s">
        <v>187</v>
      </c>
      <c r="H97" s="29"/>
    </row>
    <row r="98" ht="15.75" customHeight="1">
      <c r="A98" s="47"/>
      <c r="B98" s="29"/>
      <c r="C98" s="29"/>
      <c r="D98" s="29"/>
      <c r="E98" s="29"/>
      <c r="F98" s="29"/>
      <c r="G98" s="29" t="s">
        <v>188</v>
      </c>
      <c r="H98" s="29"/>
    </row>
    <row r="99" ht="15.75" customHeight="1">
      <c r="A99" s="47"/>
      <c r="B99" s="29"/>
      <c r="C99" s="29"/>
      <c r="D99" s="29"/>
      <c r="E99" s="29"/>
      <c r="F99" s="29"/>
      <c r="G99" s="29" t="s">
        <v>189</v>
      </c>
      <c r="H99" s="29"/>
    </row>
    <row r="100" ht="15.75" customHeight="1">
      <c r="A100" s="47"/>
      <c r="B100" s="29"/>
      <c r="C100" s="29"/>
      <c r="D100" s="29"/>
      <c r="E100" s="29"/>
      <c r="F100" s="29"/>
      <c r="G100" s="29" t="s">
        <v>190</v>
      </c>
      <c r="H100" s="29"/>
    </row>
    <row r="101" ht="15.75" customHeight="1">
      <c r="A101" s="47"/>
      <c r="B101" s="29"/>
      <c r="C101" s="29"/>
      <c r="D101" s="29"/>
      <c r="E101" s="29"/>
      <c r="F101" s="29"/>
      <c r="G101" s="29" t="s">
        <v>191</v>
      </c>
      <c r="H101" s="29"/>
    </row>
    <row r="102" ht="15.75" customHeight="1">
      <c r="A102" s="47"/>
      <c r="B102" s="29"/>
      <c r="C102" s="29"/>
      <c r="D102" s="29"/>
      <c r="E102" s="29"/>
      <c r="F102" s="29"/>
      <c r="G102" s="29" t="s">
        <v>192</v>
      </c>
      <c r="H102" s="29"/>
    </row>
    <row r="103" ht="15.75" customHeight="1">
      <c r="A103" s="47"/>
      <c r="B103" s="29"/>
      <c r="C103" s="29"/>
      <c r="D103" s="29"/>
      <c r="E103" s="29"/>
      <c r="F103" s="29"/>
      <c r="G103" s="29" t="s">
        <v>193</v>
      </c>
      <c r="H103" s="29"/>
    </row>
    <row r="104" ht="15.75" customHeight="1">
      <c r="A104" s="47"/>
      <c r="B104" s="29"/>
      <c r="C104" s="29"/>
      <c r="D104" s="29"/>
      <c r="E104" s="29"/>
      <c r="F104" s="29"/>
      <c r="G104" s="29" t="s">
        <v>194</v>
      </c>
      <c r="H104" s="29"/>
    </row>
    <row r="105" ht="15.75" customHeight="1">
      <c r="A105" s="47"/>
      <c r="B105" s="29"/>
      <c r="C105" s="29"/>
      <c r="D105" s="29"/>
      <c r="E105" s="29"/>
      <c r="F105" s="29"/>
      <c r="G105" s="29" t="s">
        <v>195</v>
      </c>
      <c r="H105" s="29"/>
    </row>
    <row r="106" ht="15.75" customHeight="1">
      <c r="A106" s="47"/>
      <c r="B106" s="29"/>
      <c r="C106" s="29"/>
      <c r="D106" s="29"/>
      <c r="E106" s="29"/>
      <c r="F106" s="29"/>
      <c r="G106" s="29" t="s">
        <v>196</v>
      </c>
      <c r="H106" s="29"/>
    </row>
    <row r="107" ht="15.75" customHeight="1">
      <c r="A107" s="47"/>
      <c r="B107" s="29"/>
      <c r="C107" s="29"/>
      <c r="D107" s="29"/>
      <c r="E107" s="29"/>
      <c r="F107" s="29"/>
      <c r="G107" s="29" t="s">
        <v>197</v>
      </c>
      <c r="H107" s="29"/>
    </row>
    <row r="108" ht="15.75" customHeight="1">
      <c r="A108" s="47"/>
      <c r="B108" s="29"/>
      <c r="C108" s="29"/>
      <c r="D108" s="29"/>
      <c r="E108" s="29"/>
      <c r="F108" s="29"/>
      <c r="G108" s="29" t="s">
        <v>198</v>
      </c>
      <c r="H108" s="29"/>
    </row>
    <row r="109" ht="15.75" customHeight="1">
      <c r="A109" s="47"/>
      <c r="B109" s="29"/>
      <c r="C109" s="29"/>
      <c r="D109" s="29"/>
      <c r="E109" s="29"/>
      <c r="F109" s="29"/>
      <c r="G109" s="29" t="s">
        <v>199</v>
      </c>
      <c r="H109" s="29"/>
    </row>
    <row r="110" ht="15.75" customHeight="1">
      <c r="A110" s="47"/>
      <c r="B110" s="29"/>
      <c r="C110" s="29"/>
      <c r="D110" s="29"/>
      <c r="E110" s="29"/>
      <c r="F110" s="29"/>
      <c r="G110" s="29" t="s">
        <v>200</v>
      </c>
      <c r="H110" s="29"/>
    </row>
    <row r="111" ht="15.75" customHeight="1">
      <c r="A111" s="47"/>
      <c r="B111" s="29"/>
      <c r="C111" s="29"/>
      <c r="D111" s="29"/>
      <c r="E111" s="29"/>
      <c r="F111" s="29"/>
      <c r="G111" s="29" t="s">
        <v>201</v>
      </c>
      <c r="H111" s="29"/>
    </row>
    <row r="112" ht="15.75" customHeight="1">
      <c r="A112" s="47"/>
      <c r="B112" s="29"/>
      <c r="C112" s="29"/>
      <c r="D112" s="29"/>
      <c r="E112" s="29"/>
      <c r="F112" s="29"/>
      <c r="G112" s="29" t="s">
        <v>202</v>
      </c>
      <c r="H112" s="29"/>
    </row>
    <row r="113" ht="15.75" customHeight="1">
      <c r="A113" s="47"/>
      <c r="B113" s="29"/>
      <c r="C113" s="29"/>
      <c r="D113" s="29"/>
      <c r="E113" s="29"/>
      <c r="F113" s="29"/>
      <c r="G113" s="29" t="s">
        <v>203</v>
      </c>
      <c r="H113" s="29"/>
    </row>
    <row r="114" ht="15.75" customHeight="1">
      <c r="A114" s="47"/>
      <c r="B114" s="29"/>
      <c r="C114" s="29"/>
      <c r="D114" s="29"/>
      <c r="E114" s="29"/>
      <c r="F114" s="29"/>
      <c r="G114" s="29" t="s">
        <v>204</v>
      </c>
      <c r="H114" s="29"/>
    </row>
    <row r="115" ht="15.75" customHeight="1">
      <c r="A115" s="47"/>
      <c r="B115" s="29"/>
      <c r="C115" s="29"/>
      <c r="D115" s="29"/>
      <c r="E115" s="29"/>
      <c r="F115" s="29"/>
      <c r="G115" s="29" t="s">
        <v>205</v>
      </c>
      <c r="H115" s="29"/>
    </row>
    <row r="116" ht="15.75" customHeight="1">
      <c r="A116" s="47"/>
      <c r="B116" s="29"/>
      <c r="C116" s="29"/>
      <c r="D116" s="29"/>
      <c r="E116" s="29"/>
      <c r="F116" s="29"/>
      <c r="G116" s="29" t="s">
        <v>206</v>
      </c>
      <c r="H116" s="29"/>
    </row>
    <row r="117" ht="15.75" customHeight="1">
      <c r="A117" s="47"/>
      <c r="B117" s="29"/>
      <c r="C117" s="29"/>
      <c r="D117" s="29"/>
      <c r="E117" s="29"/>
      <c r="F117" s="29"/>
      <c r="G117" s="29" t="s">
        <v>207</v>
      </c>
      <c r="H117" s="29"/>
    </row>
    <row r="118" ht="15.75" customHeight="1">
      <c r="A118" s="47"/>
      <c r="B118" s="29"/>
      <c r="C118" s="29"/>
      <c r="D118" s="29"/>
      <c r="E118" s="29"/>
      <c r="F118" s="29"/>
      <c r="G118" s="29" t="s">
        <v>208</v>
      </c>
      <c r="H118" s="29"/>
    </row>
    <row r="119" ht="15.75" customHeight="1">
      <c r="A119" s="47"/>
      <c r="B119" s="29"/>
      <c r="C119" s="29"/>
      <c r="D119" s="29"/>
      <c r="E119" s="29"/>
      <c r="F119" s="29"/>
      <c r="G119" s="29" t="s">
        <v>209</v>
      </c>
      <c r="H119" s="29"/>
    </row>
    <row r="120" ht="15.75" customHeight="1">
      <c r="A120" s="47"/>
      <c r="B120" s="29"/>
      <c r="C120" s="29"/>
      <c r="D120" s="29"/>
      <c r="E120" s="29"/>
      <c r="F120" s="29"/>
      <c r="G120" s="29" t="s">
        <v>210</v>
      </c>
      <c r="H120" s="29"/>
    </row>
    <row r="121" ht="15.75" customHeight="1">
      <c r="A121" s="47"/>
      <c r="B121" s="29"/>
      <c r="C121" s="29"/>
      <c r="D121" s="29"/>
      <c r="E121" s="29"/>
      <c r="F121" s="29"/>
      <c r="G121" s="29" t="s">
        <v>211</v>
      </c>
      <c r="H121" s="29"/>
    </row>
    <row r="122" ht="15.75" customHeight="1">
      <c r="A122" s="47"/>
      <c r="B122" s="29"/>
      <c r="C122" s="29"/>
      <c r="D122" s="29"/>
      <c r="E122" s="29"/>
      <c r="F122" s="29"/>
      <c r="G122" s="29" t="s">
        <v>212</v>
      </c>
      <c r="H122" s="29"/>
    </row>
    <row r="123" ht="15.75" customHeight="1">
      <c r="A123" s="47"/>
      <c r="B123" s="29"/>
      <c r="C123" s="29"/>
      <c r="D123" s="29"/>
      <c r="E123" s="29"/>
      <c r="F123" s="29"/>
      <c r="G123" s="29" t="s">
        <v>213</v>
      </c>
      <c r="H123" s="29"/>
    </row>
    <row r="124" ht="15.75" customHeight="1">
      <c r="A124" s="47"/>
      <c r="B124" s="29"/>
      <c r="C124" s="29"/>
      <c r="D124" s="29"/>
      <c r="E124" s="29"/>
      <c r="F124" s="29"/>
      <c r="G124" s="29" t="s">
        <v>214</v>
      </c>
      <c r="H124" s="29"/>
    </row>
    <row r="125" ht="15.75" customHeight="1">
      <c r="A125" s="47"/>
      <c r="B125" s="29"/>
      <c r="C125" s="29"/>
      <c r="D125" s="29"/>
      <c r="E125" s="29"/>
      <c r="F125" s="29"/>
      <c r="G125" s="29" t="s">
        <v>215</v>
      </c>
      <c r="H125" s="29"/>
    </row>
    <row r="126" ht="15.75" customHeight="1">
      <c r="A126" s="47"/>
      <c r="B126" s="29"/>
      <c r="C126" s="29"/>
      <c r="D126" s="29"/>
      <c r="E126" s="29"/>
      <c r="F126" s="29"/>
      <c r="G126" s="29" t="s">
        <v>216</v>
      </c>
      <c r="H126" s="29"/>
    </row>
    <row r="127" ht="15.75" customHeight="1">
      <c r="A127" s="47"/>
      <c r="B127" s="29"/>
      <c r="C127" s="29"/>
      <c r="D127" s="29"/>
      <c r="E127" s="29"/>
      <c r="F127" s="29"/>
      <c r="G127" s="29" t="s">
        <v>217</v>
      </c>
      <c r="H127" s="29"/>
    </row>
    <row r="128" ht="15.75" customHeight="1">
      <c r="A128" s="47"/>
      <c r="B128" s="29"/>
      <c r="C128" s="29"/>
      <c r="D128" s="29"/>
      <c r="E128" s="29"/>
      <c r="F128" s="29"/>
      <c r="G128" s="29" t="s">
        <v>218</v>
      </c>
      <c r="H128" s="29"/>
    </row>
    <row r="129" ht="15.75" customHeight="1">
      <c r="A129" s="47"/>
      <c r="B129" s="29"/>
      <c r="C129" s="29"/>
      <c r="D129" s="29"/>
      <c r="E129" s="29"/>
      <c r="F129" s="29"/>
      <c r="G129" s="29" t="s">
        <v>219</v>
      </c>
      <c r="H129" s="29"/>
    </row>
    <row r="130" ht="15.75" customHeight="1">
      <c r="A130" s="47"/>
      <c r="B130" s="29"/>
      <c r="C130" s="29"/>
      <c r="D130" s="29"/>
      <c r="E130" s="29"/>
      <c r="F130" s="29"/>
      <c r="G130" s="29" t="s">
        <v>220</v>
      </c>
      <c r="H130" s="29"/>
    </row>
    <row r="131" ht="15.75" customHeight="1">
      <c r="A131" s="47"/>
      <c r="B131" s="29"/>
      <c r="C131" s="29"/>
      <c r="D131" s="29"/>
      <c r="E131" s="29"/>
      <c r="F131" s="29"/>
      <c r="G131" s="29" t="s">
        <v>221</v>
      </c>
      <c r="H131" s="29"/>
    </row>
    <row r="132" ht="15.75" customHeight="1">
      <c r="A132" s="47"/>
      <c r="B132" s="29"/>
      <c r="C132" s="29"/>
      <c r="D132" s="29"/>
      <c r="E132" s="29"/>
      <c r="F132" s="29"/>
      <c r="G132" s="29" t="s">
        <v>222</v>
      </c>
      <c r="H132" s="29"/>
    </row>
    <row r="133" ht="15.75" customHeight="1">
      <c r="A133" s="47"/>
      <c r="B133" s="29"/>
      <c r="C133" s="29"/>
      <c r="D133" s="29"/>
      <c r="E133" s="29"/>
      <c r="F133" s="29"/>
      <c r="G133" s="29" t="s">
        <v>223</v>
      </c>
      <c r="H133" s="29"/>
    </row>
    <row r="134" ht="15.75" customHeight="1">
      <c r="A134" s="47"/>
      <c r="B134" s="29"/>
      <c r="C134" s="29"/>
      <c r="D134" s="29"/>
      <c r="E134" s="29"/>
      <c r="F134" s="29"/>
      <c r="G134" s="29" t="s">
        <v>224</v>
      </c>
      <c r="H134" s="29"/>
    </row>
    <row r="135" ht="15.75" customHeight="1">
      <c r="A135" s="47"/>
      <c r="B135" s="29"/>
      <c r="C135" s="29"/>
      <c r="D135" s="29"/>
      <c r="E135" s="29"/>
      <c r="F135" s="29"/>
      <c r="G135" s="29" t="s">
        <v>225</v>
      </c>
      <c r="H135" s="29"/>
    </row>
    <row r="136" ht="15.75" customHeight="1">
      <c r="A136" s="47"/>
      <c r="B136" s="29"/>
      <c r="C136" s="29"/>
      <c r="D136" s="29"/>
      <c r="E136" s="29"/>
      <c r="F136" s="29"/>
      <c r="G136" s="29" t="s">
        <v>226</v>
      </c>
      <c r="H136" s="29"/>
    </row>
    <row r="137" ht="15.75" customHeight="1">
      <c r="A137" s="47"/>
      <c r="B137" s="29"/>
      <c r="C137" s="29"/>
      <c r="D137" s="29"/>
      <c r="E137" s="29"/>
      <c r="F137" s="29"/>
      <c r="G137" s="29" t="s">
        <v>227</v>
      </c>
      <c r="H137" s="29"/>
    </row>
    <row r="138" ht="15.75" customHeight="1">
      <c r="A138" s="47"/>
      <c r="B138" s="29"/>
      <c r="C138" s="29"/>
      <c r="D138" s="29"/>
      <c r="E138" s="29"/>
      <c r="F138" s="29"/>
      <c r="G138" s="29" t="s">
        <v>228</v>
      </c>
      <c r="H138" s="29"/>
    </row>
    <row r="139" ht="15.75" customHeight="1">
      <c r="A139" s="47"/>
      <c r="B139" s="29"/>
      <c r="C139" s="29"/>
      <c r="D139" s="29"/>
      <c r="E139" s="29"/>
      <c r="F139" s="29"/>
      <c r="G139" s="29" t="s">
        <v>229</v>
      </c>
      <c r="H139" s="29"/>
    </row>
    <row r="140" ht="15.75" customHeight="1">
      <c r="A140" s="47"/>
      <c r="B140" s="29"/>
      <c r="C140" s="29"/>
      <c r="D140" s="29"/>
      <c r="E140" s="29"/>
      <c r="F140" s="29"/>
      <c r="G140" s="29" t="s">
        <v>230</v>
      </c>
      <c r="H140" s="29"/>
    </row>
    <row r="141" ht="15.75" customHeight="1">
      <c r="A141" s="47"/>
      <c r="B141" s="29"/>
      <c r="C141" s="29"/>
      <c r="D141" s="29"/>
      <c r="E141" s="29"/>
      <c r="F141" s="29"/>
      <c r="G141" s="29" t="s">
        <v>231</v>
      </c>
      <c r="H141" s="29"/>
    </row>
    <row r="142" ht="15.75" customHeight="1">
      <c r="A142" s="47"/>
      <c r="B142" s="29"/>
      <c r="C142" s="29"/>
      <c r="D142" s="29"/>
      <c r="E142" s="29"/>
      <c r="F142" s="29"/>
      <c r="G142" s="29" t="s">
        <v>232</v>
      </c>
      <c r="H142" s="29"/>
    </row>
    <row r="143" ht="15.75" customHeight="1">
      <c r="A143" s="47"/>
      <c r="B143" s="29"/>
      <c r="C143" s="29"/>
      <c r="D143" s="29"/>
      <c r="E143" s="29"/>
      <c r="F143" s="29"/>
      <c r="G143" s="29" t="s">
        <v>233</v>
      </c>
      <c r="H143" s="29"/>
    </row>
    <row r="144" ht="15.75" customHeight="1">
      <c r="A144" s="47"/>
      <c r="B144" s="29"/>
      <c r="C144" s="29"/>
      <c r="D144" s="29"/>
      <c r="E144" s="29"/>
      <c r="F144" s="29"/>
      <c r="G144" s="29" t="s">
        <v>234</v>
      </c>
      <c r="H144" s="29"/>
    </row>
    <row r="145" ht="15.75" customHeight="1">
      <c r="A145" s="47"/>
      <c r="B145" s="29"/>
      <c r="C145" s="29"/>
      <c r="D145" s="29"/>
      <c r="E145" s="29"/>
      <c r="F145" s="29"/>
      <c r="G145" s="29" t="s">
        <v>235</v>
      </c>
      <c r="H145" s="29"/>
    </row>
    <row r="146" ht="15.75" customHeight="1">
      <c r="A146" s="47"/>
      <c r="B146" s="29"/>
      <c r="C146" s="29"/>
      <c r="D146" s="29"/>
      <c r="E146" s="29"/>
      <c r="F146" s="29"/>
      <c r="G146" s="29" t="s">
        <v>236</v>
      </c>
      <c r="H146" s="29"/>
    </row>
    <row r="147" ht="15.75" customHeight="1">
      <c r="A147" s="47"/>
      <c r="B147" s="29"/>
      <c r="C147" s="29"/>
      <c r="D147" s="29"/>
      <c r="E147" s="29"/>
      <c r="F147" s="29"/>
      <c r="G147" s="29" t="s">
        <v>237</v>
      </c>
      <c r="H147" s="29"/>
    </row>
    <row r="148" ht="15.75" customHeight="1">
      <c r="A148" s="47"/>
      <c r="B148" s="29"/>
      <c r="C148" s="29"/>
      <c r="D148" s="29"/>
      <c r="E148" s="29"/>
      <c r="F148" s="29"/>
      <c r="G148" s="29" t="s">
        <v>238</v>
      </c>
      <c r="H148" s="29"/>
    </row>
    <row r="149" ht="15.75" customHeight="1">
      <c r="A149" s="47"/>
      <c r="B149" s="29"/>
      <c r="C149" s="29"/>
      <c r="D149" s="29"/>
      <c r="E149" s="29"/>
      <c r="F149" s="29"/>
      <c r="G149" s="29" t="s">
        <v>239</v>
      </c>
      <c r="H149" s="29"/>
    </row>
    <row r="150" ht="15.75" customHeight="1">
      <c r="A150" s="47"/>
      <c r="B150" s="29"/>
      <c r="C150" s="29"/>
      <c r="D150" s="29"/>
      <c r="E150" s="29"/>
      <c r="F150" s="29"/>
      <c r="G150" s="29" t="s">
        <v>240</v>
      </c>
      <c r="H150" s="29"/>
    </row>
    <row r="151" ht="15.75" customHeight="1">
      <c r="A151" s="47"/>
      <c r="B151" s="29"/>
      <c r="C151" s="29"/>
      <c r="D151" s="29"/>
      <c r="E151" s="29"/>
      <c r="F151" s="29"/>
      <c r="G151" s="29" t="s">
        <v>241</v>
      </c>
      <c r="H151" s="29"/>
    </row>
    <row r="152" ht="15.75" customHeight="1">
      <c r="A152" s="47"/>
      <c r="B152" s="29"/>
      <c r="C152" s="29"/>
      <c r="D152" s="29"/>
      <c r="E152" s="29"/>
      <c r="F152" s="29"/>
      <c r="G152" s="29" t="s">
        <v>242</v>
      </c>
      <c r="H152" s="29"/>
    </row>
    <row r="153" ht="15.75" customHeight="1">
      <c r="A153" s="47"/>
      <c r="B153" s="29"/>
      <c r="C153" s="29"/>
      <c r="D153" s="29"/>
      <c r="E153" s="29"/>
      <c r="F153" s="29"/>
      <c r="G153" s="29" t="s">
        <v>243</v>
      </c>
      <c r="H153" s="29"/>
    </row>
    <row r="154" ht="15.75" customHeight="1">
      <c r="A154" s="47"/>
      <c r="B154" s="29"/>
      <c r="C154" s="29"/>
      <c r="D154" s="29"/>
      <c r="E154" s="29"/>
      <c r="F154" s="29"/>
      <c r="G154" s="29" t="s">
        <v>244</v>
      </c>
      <c r="H154" s="29"/>
    </row>
    <row r="155" ht="15.75" customHeight="1">
      <c r="A155" s="47"/>
      <c r="B155" s="29"/>
      <c r="C155" s="29"/>
      <c r="D155" s="29"/>
      <c r="E155" s="29"/>
      <c r="F155" s="29"/>
      <c r="G155" s="29" t="s">
        <v>245</v>
      </c>
      <c r="H155" s="29"/>
    </row>
    <row r="156" ht="15.75" customHeight="1">
      <c r="A156" s="47"/>
      <c r="B156" s="29"/>
      <c r="C156" s="29"/>
      <c r="D156" s="29"/>
      <c r="E156" s="29"/>
      <c r="F156" s="29"/>
      <c r="G156" s="29" t="s">
        <v>246</v>
      </c>
      <c r="H156" s="29"/>
    </row>
    <row r="157" ht="15.75" customHeight="1">
      <c r="A157" s="47"/>
      <c r="B157" s="29"/>
      <c r="C157" s="29"/>
      <c r="D157" s="29"/>
      <c r="E157" s="29"/>
      <c r="F157" s="29"/>
      <c r="G157" s="29" t="s">
        <v>247</v>
      </c>
      <c r="H157" s="29"/>
    </row>
    <row r="158" ht="15.75" customHeight="1">
      <c r="A158" s="47"/>
      <c r="B158" s="29"/>
      <c r="C158" s="29"/>
      <c r="D158" s="29"/>
      <c r="E158" s="29"/>
      <c r="F158" s="29"/>
      <c r="G158" s="29" t="s">
        <v>248</v>
      </c>
      <c r="H158" s="29"/>
    </row>
    <row r="159" ht="15.75" customHeight="1">
      <c r="A159" s="47"/>
      <c r="B159" s="29"/>
      <c r="C159" s="29"/>
      <c r="D159" s="29"/>
      <c r="E159" s="29"/>
      <c r="F159" s="29"/>
      <c r="G159" s="29" t="s">
        <v>249</v>
      </c>
      <c r="H159" s="29"/>
    </row>
    <row r="160" ht="15.75" customHeight="1">
      <c r="A160" s="47"/>
      <c r="B160" s="29"/>
      <c r="C160" s="29"/>
      <c r="D160" s="29"/>
      <c r="E160" s="29"/>
      <c r="F160" s="29"/>
      <c r="G160" s="29" t="s">
        <v>250</v>
      </c>
      <c r="H160" s="29"/>
    </row>
    <row r="161" ht="15.75" customHeight="1">
      <c r="A161" s="47"/>
      <c r="B161" s="29"/>
      <c r="C161" s="29"/>
      <c r="D161" s="29"/>
      <c r="E161" s="29"/>
      <c r="F161" s="29"/>
      <c r="G161" s="29" t="s">
        <v>251</v>
      </c>
      <c r="H161" s="29"/>
    </row>
    <row r="162" ht="15.75" customHeight="1">
      <c r="A162" s="47"/>
      <c r="B162" s="29"/>
      <c r="C162" s="29"/>
      <c r="D162" s="29"/>
      <c r="E162" s="29"/>
      <c r="F162" s="29"/>
      <c r="G162" s="29" t="s">
        <v>252</v>
      </c>
      <c r="H162" s="29"/>
    </row>
    <row r="163" ht="15.75" customHeight="1">
      <c r="A163" s="47"/>
      <c r="B163" s="29"/>
      <c r="C163" s="29"/>
      <c r="D163" s="29"/>
      <c r="E163" s="29"/>
      <c r="F163" s="29"/>
      <c r="G163" s="29" t="s">
        <v>253</v>
      </c>
      <c r="H163" s="29"/>
    </row>
    <row r="164" ht="15.75" customHeight="1">
      <c r="A164" s="47"/>
      <c r="B164" s="29"/>
      <c r="C164" s="29"/>
      <c r="D164" s="29"/>
      <c r="E164" s="29"/>
      <c r="F164" s="29"/>
      <c r="G164" s="29" t="s">
        <v>254</v>
      </c>
      <c r="H164" s="29"/>
    </row>
    <row r="165" ht="15.75" customHeight="1">
      <c r="A165" s="47"/>
      <c r="B165" s="29"/>
      <c r="C165" s="29"/>
      <c r="D165" s="29"/>
      <c r="E165" s="29"/>
      <c r="F165" s="29"/>
      <c r="G165" s="29" t="s">
        <v>255</v>
      </c>
      <c r="H165" s="29"/>
    </row>
    <row r="166" ht="15.75" customHeight="1">
      <c r="A166" s="47"/>
      <c r="B166" s="29"/>
      <c r="C166" s="29"/>
      <c r="D166" s="29"/>
      <c r="E166" s="29"/>
      <c r="F166" s="29"/>
      <c r="G166" s="29" t="s">
        <v>256</v>
      </c>
      <c r="H166" s="29"/>
    </row>
    <row r="167" ht="15.75" customHeight="1">
      <c r="A167" s="47"/>
      <c r="B167" s="29"/>
      <c r="C167" s="29"/>
      <c r="D167" s="29"/>
      <c r="E167" s="29"/>
      <c r="F167" s="29"/>
      <c r="G167" s="29" t="s">
        <v>257</v>
      </c>
      <c r="H167" s="29"/>
    </row>
    <row r="168" ht="15.75" customHeight="1">
      <c r="A168" s="47"/>
      <c r="B168" s="29"/>
      <c r="C168" s="29"/>
      <c r="D168" s="29"/>
      <c r="E168" s="29"/>
      <c r="F168" s="29"/>
      <c r="G168" s="29" t="s">
        <v>258</v>
      </c>
      <c r="H168" s="29"/>
    </row>
    <row r="169" ht="15.75" customHeight="1">
      <c r="A169" s="47"/>
      <c r="B169" s="29"/>
      <c r="C169" s="29"/>
      <c r="D169" s="29"/>
      <c r="E169" s="29"/>
      <c r="F169" s="29"/>
      <c r="G169" s="29" t="s">
        <v>259</v>
      </c>
      <c r="H169" s="29"/>
    </row>
    <row r="170" ht="15.75" customHeight="1">
      <c r="A170" s="47"/>
      <c r="B170" s="29"/>
      <c r="C170" s="29"/>
      <c r="D170" s="29"/>
      <c r="E170" s="29"/>
      <c r="F170" s="29"/>
      <c r="G170" s="29" t="s">
        <v>260</v>
      </c>
      <c r="H170" s="29"/>
    </row>
    <row r="171" ht="15.75" customHeight="1">
      <c r="A171" s="47"/>
      <c r="B171" s="29"/>
      <c r="C171" s="29"/>
      <c r="D171" s="29"/>
      <c r="E171" s="29"/>
      <c r="F171" s="29"/>
      <c r="G171" s="29" t="s">
        <v>261</v>
      </c>
      <c r="H171" s="29"/>
    </row>
    <row r="172" ht="15.75" customHeight="1">
      <c r="A172" s="47"/>
      <c r="B172" s="29"/>
      <c r="C172" s="29"/>
      <c r="D172" s="29"/>
      <c r="E172" s="29"/>
      <c r="F172" s="29"/>
      <c r="G172" s="29" t="s">
        <v>262</v>
      </c>
      <c r="H172" s="29"/>
    </row>
    <row r="173" ht="15.75" customHeight="1">
      <c r="A173" s="47"/>
      <c r="B173" s="29"/>
      <c r="C173" s="29"/>
      <c r="D173" s="29"/>
      <c r="E173" s="29"/>
      <c r="F173" s="29"/>
      <c r="G173" s="29" t="s">
        <v>263</v>
      </c>
      <c r="H173" s="29"/>
    </row>
    <row r="174" ht="15.75" customHeight="1">
      <c r="A174" s="47"/>
      <c r="B174" s="29"/>
      <c r="C174" s="29"/>
      <c r="D174" s="29"/>
      <c r="E174" s="29"/>
      <c r="F174" s="29"/>
      <c r="G174" s="29" t="s">
        <v>264</v>
      </c>
      <c r="H174" s="29"/>
    </row>
    <row r="175" ht="15.75" customHeight="1">
      <c r="A175" s="47"/>
      <c r="B175" s="29"/>
      <c r="C175" s="29"/>
      <c r="D175" s="29"/>
      <c r="E175" s="29"/>
      <c r="F175" s="29"/>
      <c r="G175" s="29" t="s">
        <v>265</v>
      </c>
      <c r="H175" s="29"/>
    </row>
    <row r="176" ht="15.75" customHeight="1">
      <c r="A176" s="47"/>
      <c r="B176" s="29"/>
      <c r="C176" s="29"/>
      <c r="D176" s="29"/>
      <c r="E176" s="29"/>
      <c r="F176" s="29"/>
      <c r="G176" s="29" t="s">
        <v>266</v>
      </c>
      <c r="H176" s="29"/>
    </row>
    <row r="177" ht="15.75" customHeight="1">
      <c r="A177" s="47"/>
      <c r="B177" s="29"/>
      <c r="C177" s="29"/>
      <c r="D177" s="29"/>
      <c r="E177" s="29"/>
      <c r="F177" s="29"/>
      <c r="G177" s="29" t="s">
        <v>267</v>
      </c>
      <c r="H177" s="29"/>
    </row>
    <row r="178" ht="15.75" customHeight="1">
      <c r="A178" s="47"/>
      <c r="B178" s="29"/>
      <c r="C178" s="29"/>
      <c r="D178" s="29"/>
      <c r="E178" s="29"/>
      <c r="F178" s="29"/>
      <c r="G178" s="29" t="s">
        <v>115</v>
      </c>
      <c r="H178" s="29"/>
    </row>
    <row r="179" ht="15.75" customHeight="1">
      <c r="A179" s="47"/>
      <c r="B179" s="29"/>
      <c r="C179" s="29"/>
      <c r="D179" s="29"/>
      <c r="E179" s="29"/>
      <c r="F179" s="29"/>
      <c r="G179" s="29" t="s">
        <v>268</v>
      </c>
      <c r="H179" s="29"/>
    </row>
    <row r="180" ht="15.75" customHeight="1">
      <c r="A180" s="47"/>
      <c r="B180" s="29"/>
      <c r="C180" s="29"/>
      <c r="D180" s="29"/>
      <c r="E180" s="29"/>
      <c r="F180" s="29"/>
      <c r="G180" s="29" t="s">
        <v>269</v>
      </c>
      <c r="H180" s="29"/>
    </row>
    <row r="181" ht="15.75" customHeight="1">
      <c r="A181" s="47"/>
      <c r="B181" s="29"/>
      <c r="C181" s="29"/>
      <c r="D181" s="29"/>
      <c r="E181" s="29"/>
      <c r="F181" s="29"/>
      <c r="G181" s="29" t="s">
        <v>269</v>
      </c>
      <c r="H181" s="29"/>
    </row>
    <row r="182" ht="15.75" customHeight="1">
      <c r="A182" s="47"/>
      <c r="B182" s="29"/>
      <c r="C182" s="29"/>
      <c r="D182" s="29"/>
      <c r="E182" s="29"/>
      <c r="F182" s="29"/>
      <c r="G182" s="29" t="s">
        <v>270</v>
      </c>
      <c r="H182" s="29"/>
    </row>
    <row r="183" ht="15.75" customHeight="1">
      <c r="A183" s="47"/>
      <c r="B183" s="29"/>
      <c r="C183" s="29"/>
      <c r="D183" s="29"/>
      <c r="E183" s="29"/>
      <c r="F183" s="29"/>
      <c r="G183" s="29" t="s">
        <v>271</v>
      </c>
      <c r="H183" s="29"/>
    </row>
    <row r="184" ht="15.75" customHeight="1">
      <c r="A184" s="47"/>
      <c r="B184" s="29"/>
      <c r="C184" s="29"/>
      <c r="D184" s="29"/>
      <c r="E184" s="29"/>
      <c r="F184" s="29"/>
      <c r="G184" s="29" t="s">
        <v>272</v>
      </c>
      <c r="H184" s="29"/>
    </row>
    <row r="185" ht="15.75" customHeight="1">
      <c r="A185" s="47"/>
      <c r="B185" s="29"/>
      <c r="C185" s="29"/>
      <c r="D185" s="29"/>
      <c r="E185" s="29"/>
      <c r="F185" s="29"/>
      <c r="G185" s="29" t="s">
        <v>273</v>
      </c>
      <c r="H185" s="29"/>
    </row>
    <row r="186" ht="15.75" customHeight="1">
      <c r="A186" s="47"/>
      <c r="B186" s="29"/>
      <c r="C186" s="29"/>
      <c r="D186" s="29"/>
      <c r="E186" s="29"/>
      <c r="F186" s="29"/>
      <c r="G186" s="29" t="s">
        <v>274</v>
      </c>
      <c r="H186" s="29"/>
    </row>
    <row r="187" ht="15.75" customHeight="1">
      <c r="A187" s="47"/>
      <c r="B187" s="29"/>
      <c r="C187" s="29"/>
      <c r="D187" s="29"/>
      <c r="E187" s="29"/>
      <c r="F187" s="29"/>
      <c r="G187" s="29" t="s">
        <v>275</v>
      </c>
      <c r="H187" s="29"/>
    </row>
    <row r="188" ht="15.75" customHeight="1">
      <c r="A188" s="47"/>
      <c r="B188" s="29"/>
      <c r="C188" s="29"/>
      <c r="D188" s="29"/>
      <c r="E188" s="29"/>
      <c r="F188" s="29"/>
      <c r="G188" s="29" t="s">
        <v>276</v>
      </c>
      <c r="H188" s="29"/>
    </row>
    <row r="189" ht="15.75" customHeight="1">
      <c r="A189" s="47"/>
      <c r="B189" s="29"/>
      <c r="C189" s="29"/>
      <c r="D189" s="29"/>
      <c r="E189" s="29"/>
      <c r="F189" s="29"/>
      <c r="G189" s="29" t="s">
        <v>277</v>
      </c>
      <c r="H189" s="29"/>
    </row>
    <row r="190" ht="15.75" customHeight="1">
      <c r="A190" s="47"/>
      <c r="B190" s="29"/>
      <c r="C190" s="29"/>
      <c r="D190" s="29"/>
      <c r="E190" s="29"/>
      <c r="F190" s="29"/>
      <c r="G190" s="29" t="s">
        <v>278</v>
      </c>
      <c r="H190" s="29"/>
    </row>
    <row r="191" ht="15.75" customHeight="1">
      <c r="A191" s="47"/>
      <c r="B191" s="29"/>
      <c r="C191" s="29"/>
      <c r="D191" s="29"/>
      <c r="E191" s="29"/>
      <c r="F191" s="29"/>
      <c r="G191" s="29" t="s">
        <v>279</v>
      </c>
      <c r="H191" s="29"/>
    </row>
    <row r="192" ht="15.75" customHeight="1">
      <c r="A192" s="47"/>
      <c r="B192" s="29"/>
      <c r="C192" s="29"/>
      <c r="D192" s="29"/>
      <c r="E192" s="29"/>
      <c r="F192" s="29"/>
      <c r="G192" s="29" t="s">
        <v>280</v>
      </c>
      <c r="H192" s="29"/>
    </row>
    <row r="193" ht="15.75" customHeight="1">
      <c r="A193" s="47"/>
      <c r="B193" s="29"/>
      <c r="C193" s="29"/>
      <c r="D193" s="29"/>
      <c r="E193" s="29"/>
      <c r="F193" s="29"/>
      <c r="G193" s="29" t="s">
        <v>281</v>
      </c>
      <c r="H193" s="29"/>
    </row>
    <row r="194" ht="15.75" customHeight="1">
      <c r="A194" s="47"/>
      <c r="B194" s="29"/>
      <c r="C194" s="29"/>
      <c r="D194" s="29"/>
      <c r="E194" s="29"/>
      <c r="F194" s="29"/>
      <c r="G194" s="29" t="s">
        <v>282</v>
      </c>
      <c r="H194" s="29"/>
    </row>
    <row r="195" ht="15.75" customHeight="1">
      <c r="A195" s="47"/>
      <c r="B195" s="29"/>
      <c r="C195" s="29"/>
      <c r="D195" s="29"/>
      <c r="E195" s="29"/>
      <c r="F195" s="29"/>
      <c r="G195" s="29" t="s">
        <v>283</v>
      </c>
      <c r="H195" s="29"/>
    </row>
    <row r="196" ht="15.75" customHeight="1">
      <c r="A196" s="47"/>
      <c r="B196" s="29"/>
      <c r="C196" s="29"/>
      <c r="D196" s="29"/>
      <c r="E196" s="29"/>
      <c r="F196" s="29"/>
      <c r="G196" s="29" t="s">
        <v>284</v>
      </c>
      <c r="H196" s="29"/>
    </row>
    <row r="197" ht="15.75" customHeight="1">
      <c r="A197" s="47"/>
      <c r="B197" s="29"/>
      <c r="C197" s="29"/>
      <c r="D197" s="29"/>
      <c r="E197" s="29"/>
      <c r="F197" s="29"/>
      <c r="G197" s="29" t="s">
        <v>285</v>
      </c>
      <c r="H197" s="29"/>
    </row>
    <row r="198" ht="15.75" customHeight="1">
      <c r="A198" s="47"/>
      <c r="B198" s="29"/>
      <c r="C198" s="29"/>
      <c r="D198" s="29"/>
      <c r="E198" s="29"/>
      <c r="F198" s="29"/>
      <c r="G198" s="29" t="s">
        <v>286</v>
      </c>
      <c r="H198" s="29"/>
    </row>
    <row r="199" ht="15.75" customHeight="1">
      <c r="A199" s="47"/>
      <c r="B199" s="29"/>
      <c r="C199" s="29"/>
      <c r="D199" s="29"/>
      <c r="E199" s="29"/>
      <c r="F199" s="29"/>
      <c r="G199" s="29" t="s">
        <v>287</v>
      </c>
      <c r="H199" s="29"/>
    </row>
    <row r="200" ht="15.75" customHeight="1">
      <c r="A200" s="47"/>
      <c r="B200" s="29"/>
      <c r="C200" s="29"/>
      <c r="D200" s="29"/>
      <c r="E200" s="29"/>
      <c r="F200" s="29"/>
      <c r="G200" s="29" t="s">
        <v>288</v>
      </c>
      <c r="H200" s="29"/>
    </row>
    <row r="201" ht="15.75" customHeight="1">
      <c r="A201" s="47"/>
      <c r="B201" s="29"/>
      <c r="C201" s="29"/>
      <c r="D201" s="29"/>
      <c r="E201" s="29"/>
      <c r="F201" s="29"/>
      <c r="G201" s="29" t="s">
        <v>289</v>
      </c>
      <c r="H201" s="29"/>
    </row>
    <row r="202" ht="15.75" customHeight="1">
      <c r="A202" s="47"/>
      <c r="B202" s="29"/>
      <c r="C202" s="29"/>
      <c r="D202" s="29"/>
      <c r="E202" s="29"/>
      <c r="F202" s="29"/>
      <c r="G202" s="29" t="s">
        <v>290</v>
      </c>
      <c r="H202" s="29"/>
    </row>
    <row r="203" ht="15.75" customHeight="1">
      <c r="A203" s="47"/>
      <c r="B203" s="29"/>
      <c r="C203" s="29"/>
      <c r="D203" s="29"/>
      <c r="E203" s="29"/>
      <c r="F203" s="29"/>
      <c r="G203" s="29" t="s">
        <v>291</v>
      </c>
      <c r="H203" s="29"/>
    </row>
    <row r="204" ht="15.75" customHeight="1">
      <c r="A204" s="47"/>
      <c r="B204" s="29"/>
      <c r="C204" s="29"/>
      <c r="D204" s="29"/>
      <c r="E204" s="29"/>
      <c r="F204" s="29"/>
      <c r="G204" s="29" t="s">
        <v>292</v>
      </c>
      <c r="H204" s="29"/>
    </row>
    <row r="205" ht="15.75" customHeight="1">
      <c r="A205" s="47"/>
      <c r="B205" s="29"/>
      <c r="C205" s="29"/>
      <c r="D205" s="29"/>
      <c r="E205" s="29"/>
      <c r="F205" s="29"/>
      <c r="G205" s="29" t="s">
        <v>293</v>
      </c>
      <c r="H205" s="29"/>
    </row>
    <row r="206" ht="15.75" customHeight="1">
      <c r="A206" s="47"/>
      <c r="B206" s="29"/>
      <c r="C206" s="29"/>
      <c r="D206" s="29"/>
      <c r="E206" s="29"/>
      <c r="F206" s="29"/>
      <c r="G206" s="29" t="s">
        <v>294</v>
      </c>
      <c r="H206" s="29"/>
    </row>
    <row r="207" ht="15.75" customHeight="1">
      <c r="A207" s="47"/>
      <c r="B207" s="29"/>
      <c r="C207" s="29"/>
      <c r="D207" s="29"/>
      <c r="E207" s="29"/>
      <c r="F207" s="29"/>
      <c r="G207" s="29" t="s">
        <v>295</v>
      </c>
      <c r="H207" s="29"/>
    </row>
    <row r="208" ht="15.75" customHeight="1">
      <c r="A208" s="47"/>
      <c r="B208" s="29"/>
      <c r="C208" s="29"/>
      <c r="D208" s="29"/>
      <c r="E208" s="29"/>
      <c r="F208" s="29"/>
      <c r="G208" s="29" t="s">
        <v>296</v>
      </c>
      <c r="H208" s="29"/>
    </row>
    <row r="209" ht="15.75" customHeight="1">
      <c r="A209" s="47"/>
      <c r="B209" s="29"/>
      <c r="C209" s="29"/>
      <c r="D209" s="29"/>
      <c r="E209" s="29"/>
      <c r="F209" s="29"/>
      <c r="G209" s="29" t="s">
        <v>297</v>
      </c>
      <c r="H209" s="29"/>
    </row>
    <row r="210" ht="15.75" customHeight="1">
      <c r="A210" s="47"/>
      <c r="B210" s="29"/>
      <c r="C210" s="29"/>
      <c r="D210" s="29"/>
      <c r="E210" s="29"/>
      <c r="F210" s="29"/>
      <c r="G210" s="29" t="s">
        <v>298</v>
      </c>
      <c r="H210" s="29"/>
    </row>
    <row r="211" ht="15.75" customHeight="1">
      <c r="A211" s="47"/>
      <c r="B211" s="29"/>
      <c r="C211" s="29"/>
      <c r="D211" s="29"/>
      <c r="E211" s="29"/>
      <c r="F211" s="29"/>
      <c r="G211" s="29" t="s">
        <v>299</v>
      </c>
      <c r="H211" s="29"/>
    </row>
    <row r="212" ht="15.75" customHeight="1">
      <c r="A212" s="47"/>
      <c r="B212" s="29"/>
      <c r="C212" s="29"/>
      <c r="D212" s="29"/>
      <c r="E212" s="29"/>
      <c r="F212" s="29"/>
      <c r="G212" s="29" t="s">
        <v>300</v>
      </c>
      <c r="H212" s="29"/>
    </row>
    <row r="213" ht="15.75" customHeight="1">
      <c r="A213" s="47"/>
      <c r="B213" s="29"/>
      <c r="C213" s="29"/>
      <c r="D213" s="29"/>
      <c r="E213" s="29"/>
      <c r="F213" s="29"/>
      <c r="G213" s="29" t="s">
        <v>301</v>
      </c>
      <c r="H213" s="29"/>
    </row>
    <row r="214" ht="15.75" customHeight="1">
      <c r="A214" s="47"/>
      <c r="B214" s="29"/>
      <c r="C214" s="29"/>
      <c r="D214" s="29"/>
      <c r="E214" s="29"/>
      <c r="F214" s="29"/>
      <c r="G214" s="29" t="s">
        <v>302</v>
      </c>
      <c r="H214" s="29"/>
    </row>
    <row r="215" ht="15.75" customHeight="1">
      <c r="A215" s="47"/>
      <c r="B215" s="29"/>
      <c r="C215" s="29"/>
      <c r="D215" s="29"/>
      <c r="E215" s="29"/>
      <c r="F215" s="29"/>
      <c r="G215" s="29" t="s">
        <v>303</v>
      </c>
      <c r="H215" s="29"/>
    </row>
    <row r="216" ht="15.75" customHeight="1">
      <c r="A216" s="47"/>
      <c r="B216" s="29"/>
      <c r="C216" s="29"/>
      <c r="D216" s="29"/>
      <c r="E216" s="29"/>
      <c r="F216" s="29"/>
      <c r="G216" s="29" t="s">
        <v>304</v>
      </c>
      <c r="H216" s="29"/>
    </row>
    <row r="217" ht="15.75" customHeight="1">
      <c r="A217" s="47"/>
      <c r="B217" s="29"/>
      <c r="C217" s="29"/>
      <c r="D217" s="29"/>
      <c r="E217" s="29"/>
      <c r="F217" s="29"/>
      <c r="G217" s="29" t="s">
        <v>305</v>
      </c>
      <c r="H217" s="29"/>
    </row>
    <row r="218" ht="15.75" customHeight="1">
      <c r="A218" s="47"/>
      <c r="B218" s="29"/>
      <c r="C218" s="29"/>
      <c r="D218" s="29"/>
      <c r="E218" s="29"/>
      <c r="F218" s="29"/>
      <c r="G218" s="29" t="s">
        <v>306</v>
      </c>
      <c r="H218" s="29"/>
    </row>
    <row r="219" ht="15.75" customHeight="1">
      <c r="A219" s="47"/>
      <c r="B219" s="29"/>
      <c r="C219" s="29"/>
      <c r="D219" s="29"/>
      <c r="E219" s="29"/>
      <c r="F219" s="29"/>
      <c r="G219" s="29" t="s">
        <v>307</v>
      </c>
      <c r="H219" s="29"/>
    </row>
    <row r="220" ht="15.75" customHeight="1">
      <c r="A220" s="47"/>
      <c r="B220" s="29"/>
      <c r="C220" s="29"/>
      <c r="D220" s="29"/>
      <c r="E220" s="29"/>
      <c r="F220" s="29"/>
      <c r="G220" s="29" t="s">
        <v>308</v>
      </c>
      <c r="H220" s="29"/>
    </row>
    <row r="221" ht="15.75" customHeight="1">
      <c r="A221" s="47"/>
      <c r="B221" s="29"/>
      <c r="C221" s="29"/>
      <c r="D221" s="29"/>
      <c r="E221" s="29"/>
      <c r="F221" s="29"/>
      <c r="G221" s="29" t="s">
        <v>309</v>
      </c>
      <c r="H221" s="29"/>
    </row>
    <row r="222" ht="15.75" customHeight="1">
      <c r="A222" s="47"/>
      <c r="B222" s="29"/>
      <c r="C222" s="29"/>
      <c r="D222" s="29"/>
      <c r="E222" s="29"/>
      <c r="F222" s="29"/>
      <c r="G222" s="29" t="s">
        <v>310</v>
      </c>
      <c r="H222" s="29"/>
    </row>
    <row r="223" ht="15.75" customHeight="1">
      <c r="A223" s="47"/>
      <c r="B223" s="29"/>
      <c r="C223" s="29"/>
      <c r="D223" s="29"/>
      <c r="E223" s="29"/>
      <c r="F223" s="29"/>
      <c r="G223" s="29" t="s">
        <v>311</v>
      </c>
      <c r="H223" s="29"/>
    </row>
    <row r="224" ht="15.75" customHeight="1">
      <c r="A224" s="47"/>
      <c r="B224" s="29"/>
      <c r="C224" s="29"/>
      <c r="D224" s="29"/>
      <c r="E224" s="29"/>
      <c r="F224" s="29"/>
      <c r="G224" s="29" t="s">
        <v>312</v>
      </c>
      <c r="H224" s="29"/>
    </row>
    <row r="225" ht="15.75" customHeight="1">
      <c r="A225" s="47"/>
      <c r="B225" s="29"/>
      <c r="C225" s="29"/>
      <c r="D225" s="29"/>
      <c r="E225" s="29"/>
      <c r="F225" s="29"/>
      <c r="G225" s="29" t="s">
        <v>313</v>
      </c>
      <c r="H225" s="29"/>
    </row>
    <row r="226" ht="15.75" customHeight="1">
      <c r="A226" s="47"/>
      <c r="B226" s="29"/>
      <c r="C226" s="29"/>
      <c r="D226" s="29"/>
      <c r="E226" s="29"/>
      <c r="F226" s="29"/>
      <c r="G226" s="29" t="s">
        <v>314</v>
      </c>
      <c r="H226" s="29"/>
    </row>
    <row r="227" ht="15.75" customHeight="1">
      <c r="A227" s="47"/>
      <c r="B227" s="29"/>
      <c r="C227" s="29"/>
      <c r="D227" s="29"/>
      <c r="E227" s="29"/>
      <c r="F227" s="29"/>
      <c r="G227" s="29" t="s">
        <v>315</v>
      </c>
      <c r="H227" s="29"/>
    </row>
    <row r="228" ht="15.75" customHeight="1">
      <c r="A228" s="47"/>
      <c r="B228" s="29"/>
      <c r="C228" s="29"/>
      <c r="D228" s="29"/>
      <c r="E228" s="29"/>
      <c r="F228" s="29"/>
      <c r="G228" s="29" t="s">
        <v>316</v>
      </c>
      <c r="H228" s="29"/>
    </row>
    <row r="229" ht="15.75" customHeight="1">
      <c r="A229" s="47"/>
      <c r="B229" s="29"/>
      <c r="C229" s="29"/>
      <c r="D229" s="29"/>
      <c r="E229" s="29"/>
      <c r="F229" s="29"/>
      <c r="G229" s="29" t="s">
        <v>317</v>
      </c>
      <c r="H229" s="29"/>
    </row>
    <row r="230" ht="15.75" customHeight="1">
      <c r="A230" s="47"/>
      <c r="B230" s="29"/>
      <c r="C230" s="29"/>
      <c r="D230" s="29"/>
      <c r="E230" s="29"/>
      <c r="F230" s="29"/>
      <c r="G230" s="29" t="s">
        <v>318</v>
      </c>
      <c r="H230" s="29"/>
    </row>
    <row r="231" ht="15.75" customHeight="1">
      <c r="A231" s="47"/>
      <c r="B231" s="29"/>
      <c r="C231" s="29"/>
      <c r="D231" s="29"/>
      <c r="E231" s="29"/>
      <c r="F231" s="29"/>
      <c r="G231" s="29" t="s">
        <v>319</v>
      </c>
      <c r="H231" s="29"/>
    </row>
    <row r="232" ht="15.75" customHeight="1">
      <c r="A232" s="47"/>
      <c r="B232" s="29"/>
      <c r="C232" s="29"/>
      <c r="D232" s="29"/>
      <c r="E232" s="29"/>
      <c r="F232" s="29"/>
      <c r="G232" s="29" t="s">
        <v>320</v>
      </c>
      <c r="H232" s="29"/>
    </row>
    <row r="233" ht="15.75" customHeight="1">
      <c r="A233" s="47"/>
      <c r="B233" s="29"/>
      <c r="C233" s="29"/>
      <c r="D233" s="29"/>
      <c r="E233" s="29"/>
      <c r="F233" s="29"/>
      <c r="G233" s="29" t="s">
        <v>321</v>
      </c>
      <c r="H233" s="29"/>
    </row>
    <row r="234" ht="15.75" customHeight="1">
      <c r="A234" s="47"/>
      <c r="B234" s="29"/>
      <c r="C234" s="29"/>
      <c r="D234" s="29"/>
      <c r="E234" s="29"/>
      <c r="F234" s="29"/>
      <c r="G234" s="29" t="s">
        <v>322</v>
      </c>
      <c r="H234" s="29"/>
    </row>
    <row r="235" ht="15.75" customHeight="1">
      <c r="A235" s="47"/>
      <c r="B235" s="29"/>
      <c r="C235" s="29"/>
      <c r="D235" s="29"/>
      <c r="E235" s="29"/>
      <c r="F235" s="29"/>
      <c r="G235" s="29" t="s">
        <v>323</v>
      </c>
      <c r="H235" s="29"/>
    </row>
    <row r="236" ht="15.75" customHeight="1">
      <c r="A236" s="47"/>
      <c r="B236" s="29"/>
      <c r="C236" s="29"/>
      <c r="D236" s="29"/>
      <c r="E236" s="29"/>
      <c r="F236" s="29"/>
      <c r="G236" s="29" t="s">
        <v>324</v>
      </c>
      <c r="H236" s="29"/>
    </row>
    <row r="237" ht="15.75" customHeight="1">
      <c r="A237" s="47"/>
      <c r="B237" s="29"/>
      <c r="C237" s="29"/>
      <c r="D237" s="29"/>
      <c r="E237" s="29"/>
      <c r="F237" s="29"/>
      <c r="G237" s="29" t="s">
        <v>325</v>
      </c>
      <c r="H237" s="29"/>
    </row>
    <row r="238" ht="15.75" customHeight="1">
      <c r="A238" s="47"/>
      <c r="B238" s="29"/>
      <c r="C238" s="29"/>
      <c r="D238" s="29"/>
      <c r="E238" s="29"/>
      <c r="F238" s="29"/>
      <c r="G238" s="29" t="s">
        <v>326</v>
      </c>
      <c r="H238" s="29"/>
    </row>
    <row r="239" ht="15.75" customHeight="1">
      <c r="A239" s="47"/>
      <c r="B239" s="29"/>
      <c r="C239" s="29"/>
      <c r="D239" s="29"/>
      <c r="E239" s="29"/>
      <c r="F239" s="29"/>
      <c r="G239" s="29" t="s">
        <v>327</v>
      </c>
      <c r="H239" s="29"/>
    </row>
    <row r="240" ht="15.75" customHeight="1">
      <c r="A240" s="47"/>
      <c r="B240" s="29"/>
      <c r="C240" s="29"/>
      <c r="D240" s="29"/>
      <c r="E240" s="29"/>
      <c r="F240" s="29"/>
      <c r="G240" s="29" t="s">
        <v>328</v>
      </c>
      <c r="H240" s="29"/>
    </row>
    <row r="241" ht="15.75" customHeight="1">
      <c r="A241" s="47"/>
      <c r="B241" s="29"/>
      <c r="C241" s="29"/>
      <c r="D241" s="29"/>
      <c r="E241" s="29"/>
      <c r="F241" s="29"/>
      <c r="G241" s="29" t="s">
        <v>329</v>
      </c>
      <c r="H241" s="29"/>
    </row>
    <row r="242" ht="15.75" customHeight="1">
      <c r="A242" s="47"/>
      <c r="B242" s="29"/>
      <c r="C242" s="29"/>
      <c r="D242" s="29"/>
      <c r="E242" s="29"/>
      <c r="F242" s="29"/>
      <c r="G242" s="29" t="s">
        <v>330</v>
      </c>
      <c r="H242" s="29"/>
    </row>
    <row r="243" ht="15.75" customHeight="1">
      <c r="A243" s="47"/>
      <c r="B243" s="29"/>
      <c r="C243" s="29"/>
      <c r="D243" s="29"/>
      <c r="E243" s="29"/>
      <c r="F243" s="29"/>
      <c r="G243" s="29" t="s">
        <v>331</v>
      </c>
      <c r="H243" s="29"/>
    </row>
    <row r="244" ht="15.75" customHeight="1">
      <c r="A244" s="47"/>
      <c r="B244" s="29"/>
      <c r="C244" s="29"/>
      <c r="D244" s="29"/>
      <c r="E244" s="29"/>
      <c r="F244" s="29"/>
      <c r="G244" s="29" t="s">
        <v>332</v>
      </c>
      <c r="H244" s="29"/>
    </row>
    <row r="245" ht="15.75" customHeight="1">
      <c r="A245" s="47"/>
      <c r="B245" s="29"/>
      <c r="C245" s="29"/>
      <c r="D245" s="29"/>
      <c r="E245" s="29"/>
      <c r="F245" s="29"/>
      <c r="G245" s="29" t="s">
        <v>333</v>
      </c>
      <c r="H245" s="29"/>
    </row>
    <row r="246" ht="15.75" customHeight="1">
      <c r="A246" s="47"/>
      <c r="B246" s="29"/>
      <c r="C246" s="29"/>
      <c r="D246" s="29"/>
      <c r="E246" s="29"/>
      <c r="F246" s="29"/>
      <c r="G246" s="29" t="s">
        <v>334</v>
      </c>
      <c r="H246" s="29"/>
    </row>
    <row r="247" ht="15.75" customHeight="1">
      <c r="A247" s="47"/>
      <c r="B247" s="29"/>
      <c r="C247" s="29"/>
      <c r="D247" s="29"/>
      <c r="E247" s="29"/>
      <c r="F247" s="29"/>
      <c r="G247" s="29" t="s">
        <v>335</v>
      </c>
      <c r="H247" s="29"/>
    </row>
    <row r="248" ht="15.75" customHeight="1">
      <c r="A248" s="47"/>
      <c r="B248" s="29"/>
      <c r="C248" s="29"/>
      <c r="D248" s="29"/>
      <c r="E248" s="29"/>
      <c r="F248" s="29"/>
      <c r="G248" s="29" t="s">
        <v>336</v>
      </c>
      <c r="H248" s="29"/>
    </row>
    <row r="249" ht="15.75" customHeight="1">
      <c r="A249" s="47"/>
      <c r="B249" s="29"/>
      <c r="C249" s="29"/>
      <c r="D249" s="29"/>
      <c r="E249" s="29"/>
      <c r="F249" s="29"/>
      <c r="G249" s="29" t="s">
        <v>337</v>
      </c>
      <c r="H249" s="29"/>
    </row>
    <row r="250" ht="15.75" customHeight="1">
      <c r="A250" s="47"/>
      <c r="B250" s="29"/>
      <c r="C250" s="29"/>
      <c r="D250" s="29"/>
      <c r="E250" s="29"/>
      <c r="F250" s="29"/>
      <c r="G250" s="29" t="s">
        <v>338</v>
      </c>
      <c r="H250" s="29"/>
    </row>
    <row r="251" ht="15.75" customHeight="1">
      <c r="A251" s="47"/>
      <c r="B251" s="29"/>
      <c r="C251" s="29"/>
      <c r="D251" s="29"/>
      <c r="E251" s="29"/>
      <c r="F251" s="29"/>
      <c r="G251" s="29" t="s">
        <v>339</v>
      </c>
      <c r="H251" s="29"/>
    </row>
    <row r="252" ht="15.75" customHeight="1">
      <c r="A252" s="47"/>
      <c r="B252" s="29"/>
      <c r="C252" s="29"/>
      <c r="D252" s="29"/>
      <c r="E252" s="29"/>
      <c r="F252" s="29"/>
      <c r="G252" s="29" t="s">
        <v>340</v>
      </c>
      <c r="H252" s="29"/>
    </row>
    <row r="253" ht="15.75" customHeight="1">
      <c r="A253" s="47"/>
      <c r="B253" s="29"/>
      <c r="C253" s="29"/>
      <c r="D253" s="29"/>
      <c r="E253" s="29"/>
      <c r="F253" s="29"/>
      <c r="G253" s="29" t="s">
        <v>341</v>
      </c>
      <c r="H253" s="29"/>
    </row>
    <row r="254" ht="15.75" customHeight="1">
      <c r="A254" s="47"/>
      <c r="B254" s="29"/>
      <c r="C254" s="29"/>
      <c r="D254" s="29"/>
      <c r="E254" s="29"/>
      <c r="F254" s="29"/>
      <c r="G254" s="29" t="s">
        <v>342</v>
      </c>
      <c r="H254" s="29"/>
    </row>
    <row r="255" ht="15.75" customHeight="1">
      <c r="A255" s="47"/>
      <c r="B255" s="29"/>
      <c r="C255" s="29"/>
      <c r="D255" s="29"/>
      <c r="E255" s="29"/>
      <c r="F255" s="29"/>
      <c r="G255" s="29" t="s">
        <v>343</v>
      </c>
      <c r="H255" s="29"/>
    </row>
    <row r="256" ht="15.75" customHeight="1">
      <c r="A256" s="47"/>
      <c r="B256" s="29"/>
      <c r="C256" s="29"/>
      <c r="D256" s="29"/>
      <c r="E256" s="29"/>
      <c r="F256" s="29"/>
      <c r="G256" s="29" t="s">
        <v>344</v>
      </c>
      <c r="H256" s="29"/>
    </row>
    <row r="257" ht="15.75" customHeight="1">
      <c r="A257" s="47"/>
      <c r="B257" s="29"/>
      <c r="C257" s="29"/>
      <c r="D257" s="29"/>
      <c r="E257" s="29"/>
      <c r="F257" s="29"/>
      <c r="G257" s="29" t="s">
        <v>345</v>
      </c>
      <c r="H257" s="29"/>
    </row>
    <row r="258" ht="15.75" customHeight="1">
      <c r="A258" s="47"/>
      <c r="B258" s="29"/>
      <c r="C258" s="29"/>
      <c r="D258" s="29"/>
      <c r="E258" s="29"/>
      <c r="F258" s="29"/>
      <c r="G258" s="29" t="s">
        <v>346</v>
      </c>
      <c r="H258" s="29"/>
    </row>
    <row r="259" ht="15.75" customHeight="1">
      <c r="A259" s="47"/>
      <c r="B259" s="29"/>
      <c r="C259" s="29"/>
      <c r="D259" s="29"/>
      <c r="E259" s="29"/>
      <c r="F259" s="29"/>
      <c r="G259" s="29" t="s">
        <v>347</v>
      </c>
      <c r="H259" s="29"/>
    </row>
    <row r="260" ht="15.75" customHeight="1">
      <c r="A260" s="47"/>
      <c r="B260" s="29"/>
      <c r="C260" s="29"/>
      <c r="D260" s="29"/>
      <c r="E260" s="29"/>
      <c r="F260" s="29"/>
      <c r="G260" s="29" t="s">
        <v>348</v>
      </c>
      <c r="H260" s="29"/>
    </row>
    <row r="261" ht="15.75" customHeight="1">
      <c r="A261" s="47"/>
      <c r="B261" s="29"/>
      <c r="C261" s="29"/>
      <c r="D261" s="29"/>
      <c r="E261" s="29"/>
      <c r="F261" s="29"/>
      <c r="G261" s="29" t="s">
        <v>349</v>
      </c>
      <c r="H261" s="29"/>
    </row>
    <row r="262" ht="15.75" customHeight="1">
      <c r="A262" s="47"/>
      <c r="B262" s="29"/>
      <c r="C262" s="29"/>
      <c r="D262" s="29"/>
      <c r="E262" s="29"/>
      <c r="F262" s="29"/>
      <c r="G262" s="29" t="s">
        <v>350</v>
      </c>
      <c r="H262" s="29"/>
    </row>
    <row r="263" ht="15.75" customHeight="1">
      <c r="A263" s="47"/>
      <c r="B263" s="29"/>
      <c r="C263" s="29"/>
      <c r="D263" s="29"/>
      <c r="E263" s="29"/>
      <c r="F263" s="29"/>
      <c r="G263" s="29" t="s">
        <v>351</v>
      </c>
      <c r="H263" s="29"/>
    </row>
    <row r="264" ht="15.75" customHeight="1">
      <c r="A264" s="47"/>
      <c r="B264" s="29"/>
      <c r="C264" s="29"/>
      <c r="D264" s="29"/>
      <c r="E264" s="29"/>
      <c r="F264" s="29"/>
      <c r="G264" s="29" t="s">
        <v>352</v>
      </c>
      <c r="H264" s="29"/>
    </row>
    <row r="265" ht="15.75" customHeight="1">
      <c r="A265" s="47"/>
      <c r="B265" s="29"/>
      <c r="C265" s="29"/>
      <c r="D265" s="29"/>
      <c r="E265" s="29"/>
      <c r="F265" s="29"/>
      <c r="G265" s="29" t="s">
        <v>353</v>
      </c>
      <c r="H265" s="29"/>
    </row>
    <row r="266" ht="15.75" customHeight="1">
      <c r="A266" s="47"/>
      <c r="B266" s="29"/>
      <c r="C266" s="29"/>
      <c r="D266" s="29"/>
      <c r="E266" s="29"/>
      <c r="F266" s="29"/>
      <c r="G266" s="29" t="s">
        <v>354</v>
      </c>
      <c r="H266" s="29"/>
    </row>
    <row r="267" ht="15.75" customHeight="1">
      <c r="A267" s="47"/>
      <c r="B267" s="29"/>
      <c r="C267" s="29"/>
      <c r="D267" s="29"/>
      <c r="E267" s="29"/>
      <c r="F267" s="29"/>
      <c r="G267" s="29" t="s">
        <v>355</v>
      </c>
      <c r="H267" s="29"/>
    </row>
    <row r="268" ht="15.75" customHeight="1">
      <c r="A268" s="47"/>
      <c r="B268" s="29"/>
      <c r="C268" s="29"/>
      <c r="D268" s="29"/>
      <c r="E268" s="29"/>
      <c r="F268" s="29"/>
      <c r="G268" s="29" t="s">
        <v>356</v>
      </c>
      <c r="H268" s="29"/>
    </row>
    <row r="269" ht="15.75" customHeight="1">
      <c r="A269" s="47"/>
      <c r="B269" s="29"/>
      <c r="C269" s="29"/>
      <c r="D269" s="29"/>
      <c r="E269" s="29"/>
      <c r="F269" s="29"/>
      <c r="G269" s="29" t="s">
        <v>357</v>
      </c>
      <c r="H269" s="29"/>
    </row>
    <row r="270" ht="15.75" customHeight="1">
      <c r="A270" s="47"/>
      <c r="B270" s="29"/>
      <c r="C270" s="29"/>
      <c r="D270" s="29"/>
      <c r="E270" s="29"/>
      <c r="F270" s="29"/>
      <c r="G270" s="29" t="s">
        <v>358</v>
      </c>
      <c r="H270" s="29"/>
    </row>
    <row r="271" ht="15.75" customHeight="1">
      <c r="A271" s="47"/>
      <c r="B271" s="29"/>
      <c r="C271" s="29"/>
      <c r="D271" s="29"/>
      <c r="E271" s="29"/>
      <c r="F271" s="29"/>
      <c r="G271" s="29" t="s">
        <v>359</v>
      </c>
      <c r="H271" s="29"/>
    </row>
    <row r="272" ht="15.75" customHeight="1">
      <c r="A272" s="47"/>
      <c r="B272" s="29"/>
      <c r="C272" s="29"/>
      <c r="D272" s="29"/>
      <c r="E272" s="29"/>
      <c r="F272" s="29"/>
      <c r="G272" s="29" t="s">
        <v>360</v>
      </c>
      <c r="H272" s="29"/>
    </row>
    <row r="273" ht="15.75" customHeight="1">
      <c r="A273" s="47"/>
      <c r="B273" s="29"/>
      <c r="C273" s="29"/>
      <c r="D273" s="29"/>
      <c r="E273" s="29"/>
      <c r="F273" s="29"/>
      <c r="G273" s="29" t="s">
        <v>361</v>
      </c>
      <c r="H273" s="29"/>
    </row>
    <row r="274" ht="15.75" customHeight="1">
      <c r="A274" s="47"/>
      <c r="B274" s="29"/>
      <c r="C274" s="29"/>
      <c r="D274" s="29"/>
      <c r="E274" s="29"/>
      <c r="F274" s="29"/>
      <c r="G274" s="29" t="s">
        <v>362</v>
      </c>
      <c r="H274" s="29"/>
    </row>
    <row r="275" ht="15.75" customHeight="1">
      <c r="A275" s="47"/>
      <c r="B275" s="29"/>
      <c r="C275" s="29"/>
      <c r="D275" s="29"/>
      <c r="E275" s="29"/>
      <c r="F275" s="29"/>
      <c r="G275" s="29" t="s">
        <v>363</v>
      </c>
      <c r="H275" s="29"/>
    </row>
    <row r="276" ht="15.75" customHeight="1">
      <c r="A276" s="47"/>
      <c r="B276" s="29"/>
      <c r="C276" s="29"/>
      <c r="D276" s="29"/>
      <c r="E276" s="29"/>
      <c r="F276" s="29"/>
      <c r="G276" s="29" t="s">
        <v>364</v>
      </c>
      <c r="H276" s="29"/>
    </row>
    <row r="277" ht="15.75" customHeight="1">
      <c r="A277" s="47"/>
      <c r="B277" s="29"/>
      <c r="C277" s="29"/>
      <c r="D277" s="29"/>
      <c r="E277" s="29"/>
      <c r="F277" s="29"/>
      <c r="G277" s="29" t="s">
        <v>365</v>
      </c>
      <c r="H277" s="29"/>
    </row>
    <row r="278" ht="15.75" customHeight="1">
      <c r="A278" s="47"/>
      <c r="B278" s="29"/>
      <c r="C278" s="29"/>
      <c r="D278" s="29"/>
      <c r="E278" s="29"/>
      <c r="F278" s="29"/>
      <c r="G278" s="29" t="s">
        <v>366</v>
      </c>
      <c r="H278" s="29"/>
    </row>
    <row r="279" ht="15.75" customHeight="1">
      <c r="A279" s="47"/>
      <c r="B279" s="29"/>
      <c r="C279" s="29"/>
      <c r="D279" s="29"/>
      <c r="E279" s="29"/>
      <c r="F279" s="29"/>
      <c r="G279" s="29" t="s">
        <v>367</v>
      </c>
      <c r="H279" s="29"/>
    </row>
    <row r="280" ht="15.75" customHeight="1">
      <c r="A280" s="47"/>
      <c r="B280" s="29"/>
      <c r="C280" s="29"/>
      <c r="D280" s="29"/>
      <c r="E280" s="29"/>
      <c r="F280" s="29"/>
      <c r="G280" s="29" t="s">
        <v>368</v>
      </c>
      <c r="H280" s="29"/>
    </row>
    <row r="281" ht="15.75" customHeight="1">
      <c r="A281" s="47"/>
      <c r="B281" s="29"/>
      <c r="C281" s="29"/>
      <c r="D281" s="29"/>
      <c r="E281" s="29"/>
      <c r="F281" s="29"/>
      <c r="G281" s="29" t="s">
        <v>369</v>
      </c>
      <c r="H281" s="29"/>
    </row>
    <row r="282" ht="15.75" customHeight="1">
      <c r="A282" s="47"/>
      <c r="B282" s="29"/>
      <c r="C282" s="29"/>
      <c r="D282" s="29"/>
      <c r="E282" s="29"/>
      <c r="F282" s="29"/>
      <c r="G282" s="29" t="s">
        <v>370</v>
      </c>
      <c r="H282" s="29"/>
    </row>
    <row r="283" ht="15.75" customHeight="1">
      <c r="A283" s="47"/>
      <c r="B283" s="29"/>
      <c r="C283" s="29"/>
      <c r="D283" s="29"/>
      <c r="E283" s="29"/>
      <c r="F283" s="29"/>
      <c r="G283" s="29" t="s">
        <v>371</v>
      </c>
      <c r="H283" s="29"/>
    </row>
    <row r="284" ht="15.75" customHeight="1">
      <c r="A284" s="47"/>
      <c r="B284" s="29"/>
      <c r="C284" s="29"/>
      <c r="D284" s="29"/>
      <c r="E284" s="29"/>
      <c r="F284" s="29"/>
      <c r="G284" s="29" t="s">
        <v>372</v>
      </c>
      <c r="H284" s="29"/>
    </row>
    <row r="285" ht="15.75" customHeight="1">
      <c r="A285" s="47"/>
      <c r="B285" s="29"/>
      <c r="C285" s="29"/>
      <c r="D285" s="29"/>
      <c r="E285" s="29"/>
      <c r="F285" s="29"/>
      <c r="G285" s="29" t="s">
        <v>373</v>
      </c>
      <c r="H285" s="29"/>
    </row>
    <row r="286" ht="15.75" customHeight="1">
      <c r="A286" s="47"/>
      <c r="B286" s="29"/>
      <c r="C286" s="29"/>
      <c r="D286" s="29"/>
      <c r="E286" s="29"/>
      <c r="F286" s="29"/>
      <c r="G286" s="29" t="s">
        <v>374</v>
      </c>
      <c r="H286" s="29"/>
    </row>
    <row r="287" ht="15.75" customHeight="1">
      <c r="A287" s="47"/>
      <c r="B287" s="29"/>
      <c r="C287" s="29"/>
      <c r="D287" s="29"/>
      <c r="E287" s="29"/>
      <c r="F287" s="29"/>
      <c r="G287" s="29" t="s">
        <v>375</v>
      </c>
      <c r="H287" s="29"/>
    </row>
    <row r="288" ht="15.75" customHeight="1">
      <c r="A288" s="47"/>
      <c r="B288" s="29"/>
      <c r="C288" s="29"/>
      <c r="D288" s="29"/>
      <c r="E288" s="29"/>
      <c r="F288" s="29"/>
      <c r="G288" s="29" t="s">
        <v>376</v>
      </c>
      <c r="H288" s="29"/>
    </row>
    <row r="289" ht="15.75" customHeight="1">
      <c r="A289" s="47"/>
      <c r="B289" s="29"/>
      <c r="C289" s="29"/>
      <c r="D289" s="29"/>
      <c r="E289" s="29"/>
      <c r="F289" s="29"/>
      <c r="G289" s="29" t="s">
        <v>377</v>
      </c>
      <c r="H289" s="29"/>
    </row>
    <row r="290" ht="15.75" customHeight="1">
      <c r="A290" s="47"/>
      <c r="B290" s="29"/>
      <c r="C290" s="29"/>
      <c r="D290" s="29"/>
      <c r="E290" s="29"/>
      <c r="F290" s="29"/>
      <c r="G290" s="29" t="s">
        <v>378</v>
      </c>
      <c r="H290" s="29"/>
    </row>
    <row r="291" ht="15.75" customHeight="1">
      <c r="A291" s="47"/>
      <c r="B291" s="29"/>
      <c r="C291" s="29"/>
      <c r="D291" s="29"/>
      <c r="E291" s="29"/>
      <c r="F291" s="29"/>
      <c r="G291" s="29" t="s">
        <v>379</v>
      </c>
      <c r="H291" s="29"/>
    </row>
    <row r="292" ht="15.75" customHeight="1">
      <c r="A292" s="47"/>
      <c r="B292" s="29"/>
      <c r="C292" s="29"/>
      <c r="D292" s="29"/>
      <c r="E292" s="29"/>
      <c r="F292" s="29"/>
      <c r="G292" s="29" t="s">
        <v>380</v>
      </c>
      <c r="H292" s="29"/>
    </row>
    <row r="293" ht="15.75" customHeight="1">
      <c r="A293" s="47"/>
      <c r="B293" s="29"/>
      <c r="C293" s="29"/>
      <c r="D293" s="29"/>
      <c r="E293" s="29"/>
      <c r="F293" s="29"/>
      <c r="G293" s="29" t="s">
        <v>381</v>
      </c>
      <c r="H293" s="29"/>
    </row>
    <row r="294" ht="15.75" customHeight="1">
      <c r="A294" s="47"/>
      <c r="B294" s="29"/>
      <c r="C294" s="29"/>
      <c r="D294" s="29"/>
      <c r="E294" s="29"/>
      <c r="F294" s="29"/>
      <c r="G294" s="29" t="s">
        <v>382</v>
      </c>
      <c r="H294" s="29"/>
    </row>
    <row r="295" ht="15.75" customHeight="1">
      <c r="A295" s="47"/>
      <c r="B295" s="29"/>
      <c r="C295" s="29"/>
      <c r="D295" s="29"/>
      <c r="E295" s="29"/>
      <c r="F295" s="29"/>
      <c r="G295" s="29" t="s">
        <v>383</v>
      </c>
      <c r="H295" s="29"/>
    </row>
    <row r="296" ht="15.75" customHeight="1">
      <c r="A296" s="47"/>
      <c r="B296" s="29"/>
      <c r="C296" s="29"/>
      <c r="D296" s="29"/>
      <c r="E296" s="29"/>
      <c r="F296" s="29"/>
      <c r="G296" s="29" t="s">
        <v>384</v>
      </c>
      <c r="H296" s="29"/>
    </row>
    <row r="297" ht="15.75" customHeight="1">
      <c r="A297" s="47"/>
      <c r="B297" s="29"/>
      <c r="C297" s="29"/>
      <c r="D297" s="29"/>
      <c r="E297" s="29"/>
      <c r="F297" s="29"/>
      <c r="G297" s="29" t="s">
        <v>385</v>
      </c>
      <c r="H297" s="29"/>
    </row>
    <row r="298" ht="15.75" customHeight="1">
      <c r="A298" s="47"/>
      <c r="B298" s="29"/>
      <c r="C298" s="29"/>
      <c r="D298" s="29"/>
      <c r="E298" s="29"/>
      <c r="F298" s="29"/>
      <c r="G298" s="29" t="s">
        <v>386</v>
      </c>
      <c r="H298" s="29"/>
    </row>
    <row r="299" ht="15.75" customHeight="1">
      <c r="A299" s="47"/>
      <c r="B299" s="29"/>
      <c r="C299" s="29"/>
      <c r="D299" s="29"/>
      <c r="E299" s="29"/>
      <c r="F299" s="29"/>
      <c r="G299" s="29" t="s">
        <v>387</v>
      </c>
      <c r="H299" s="29"/>
    </row>
    <row r="300" ht="15.75" customHeight="1">
      <c r="A300" s="47"/>
      <c r="B300" s="29"/>
      <c r="C300" s="29"/>
      <c r="D300" s="29"/>
      <c r="E300" s="29"/>
      <c r="F300" s="29"/>
      <c r="G300" s="29" t="s">
        <v>388</v>
      </c>
      <c r="H300" s="29"/>
    </row>
    <row r="301" ht="15.75" customHeight="1">
      <c r="A301" s="47"/>
      <c r="B301" s="29"/>
      <c r="C301" s="29"/>
      <c r="D301" s="29"/>
      <c r="E301" s="29"/>
      <c r="F301" s="29"/>
      <c r="G301" s="29" t="s">
        <v>389</v>
      </c>
      <c r="H301" s="29"/>
    </row>
    <row r="302" ht="15.75" customHeight="1">
      <c r="A302" s="47"/>
      <c r="B302" s="29"/>
      <c r="C302" s="29"/>
      <c r="D302" s="29"/>
      <c r="E302" s="29"/>
      <c r="F302" s="29"/>
      <c r="G302" s="29" t="s">
        <v>390</v>
      </c>
      <c r="H302" s="29"/>
    </row>
    <row r="303" ht="15.75" customHeight="1">
      <c r="A303" s="47"/>
      <c r="B303" s="29"/>
      <c r="C303" s="29"/>
      <c r="D303" s="29"/>
      <c r="E303" s="29"/>
      <c r="F303" s="29"/>
      <c r="G303" s="29" t="s">
        <v>391</v>
      </c>
      <c r="H303" s="29"/>
    </row>
    <row r="304" ht="15.75" customHeight="1">
      <c r="A304" s="47"/>
      <c r="B304" s="29"/>
      <c r="C304" s="29"/>
      <c r="D304" s="29"/>
      <c r="E304" s="29"/>
      <c r="F304" s="29"/>
      <c r="G304" s="29" t="s">
        <v>392</v>
      </c>
      <c r="H304" s="29"/>
    </row>
    <row r="305" ht="15.75" customHeight="1">
      <c r="A305" s="47"/>
      <c r="B305" s="29"/>
      <c r="C305" s="29"/>
      <c r="D305" s="29"/>
      <c r="E305" s="29"/>
      <c r="F305" s="29"/>
      <c r="G305" s="29" t="s">
        <v>393</v>
      </c>
      <c r="H305" s="29"/>
    </row>
    <row r="306" ht="15.75" customHeight="1">
      <c r="A306" s="47"/>
      <c r="B306" s="29"/>
      <c r="C306" s="29"/>
      <c r="D306" s="29"/>
      <c r="E306" s="29"/>
      <c r="F306" s="29"/>
      <c r="G306" s="29" t="s">
        <v>394</v>
      </c>
      <c r="H306" s="29"/>
    </row>
    <row r="307" ht="15.75" customHeight="1">
      <c r="A307" s="47"/>
      <c r="B307" s="29"/>
      <c r="C307" s="29"/>
      <c r="D307" s="29"/>
      <c r="E307" s="29"/>
      <c r="F307" s="29"/>
      <c r="G307" s="29" t="s">
        <v>395</v>
      </c>
      <c r="H307" s="29"/>
    </row>
    <row r="308" ht="15.75" customHeight="1">
      <c r="A308" s="47"/>
      <c r="B308" s="29"/>
      <c r="C308" s="29"/>
      <c r="D308" s="29"/>
      <c r="E308" s="29"/>
      <c r="F308" s="29"/>
      <c r="G308" s="29" t="s">
        <v>396</v>
      </c>
      <c r="H308" s="29"/>
    </row>
    <row r="309" ht="15.75" customHeight="1">
      <c r="A309" s="47"/>
      <c r="B309" s="29"/>
      <c r="C309" s="29"/>
      <c r="D309" s="29"/>
      <c r="E309" s="29"/>
      <c r="F309" s="29"/>
      <c r="G309" s="29" t="s">
        <v>396</v>
      </c>
      <c r="H309" s="29"/>
    </row>
    <row r="310" ht="15.75" customHeight="1">
      <c r="A310" s="47"/>
      <c r="B310" s="29"/>
      <c r="C310" s="29"/>
      <c r="D310" s="29"/>
      <c r="E310" s="29"/>
      <c r="F310" s="29"/>
      <c r="G310" s="29" t="s">
        <v>397</v>
      </c>
      <c r="H310" s="29"/>
    </row>
    <row r="311" ht="15.75" customHeight="1">
      <c r="A311" s="47"/>
      <c r="B311" s="29"/>
      <c r="C311" s="29"/>
      <c r="D311" s="29"/>
      <c r="E311" s="29"/>
      <c r="F311" s="29"/>
      <c r="G311" s="29" t="s">
        <v>397</v>
      </c>
      <c r="H311" s="29"/>
    </row>
    <row r="312" ht="15.75" customHeight="1">
      <c r="A312" s="47"/>
      <c r="B312" s="29"/>
      <c r="C312" s="29"/>
      <c r="D312" s="29"/>
      <c r="E312" s="29"/>
      <c r="F312" s="29"/>
      <c r="G312" s="29" t="s">
        <v>398</v>
      </c>
      <c r="H312" s="29"/>
    </row>
    <row r="313" ht="15.75" customHeight="1">
      <c r="A313" s="47"/>
      <c r="B313" s="29"/>
      <c r="C313" s="29"/>
      <c r="D313" s="29"/>
      <c r="E313" s="29"/>
      <c r="F313" s="29"/>
      <c r="G313" s="29" t="s">
        <v>399</v>
      </c>
      <c r="H313" s="29"/>
    </row>
    <row r="314" ht="15.75" customHeight="1">
      <c r="A314" s="47"/>
      <c r="B314" s="29"/>
      <c r="C314" s="29"/>
      <c r="D314" s="29"/>
      <c r="E314" s="29"/>
      <c r="F314" s="29"/>
      <c r="G314" s="29" t="s">
        <v>400</v>
      </c>
      <c r="H314" s="29"/>
    </row>
    <row r="315" ht="15.75" customHeight="1">
      <c r="A315" s="47"/>
      <c r="B315" s="29"/>
      <c r="C315" s="29"/>
      <c r="D315" s="29"/>
      <c r="E315" s="29"/>
      <c r="F315" s="29"/>
      <c r="G315" s="29" t="s">
        <v>401</v>
      </c>
      <c r="H315" s="29"/>
    </row>
    <row r="316" ht="15.75" customHeight="1">
      <c r="A316" s="47"/>
      <c r="B316" s="29"/>
      <c r="C316" s="29"/>
      <c r="D316" s="29"/>
      <c r="E316" s="29"/>
      <c r="F316" s="29"/>
      <c r="G316" s="29" t="s">
        <v>402</v>
      </c>
      <c r="H316" s="29"/>
    </row>
    <row r="317" ht="15.75" customHeight="1">
      <c r="A317" s="47"/>
      <c r="B317" s="29"/>
      <c r="C317" s="29"/>
      <c r="D317" s="29"/>
      <c r="E317" s="29"/>
      <c r="F317" s="29"/>
      <c r="G317" s="29" t="s">
        <v>403</v>
      </c>
      <c r="H317" s="29"/>
    </row>
    <row r="318" ht="15.75" customHeight="1">
      <c r="A318" s="47"/>
      <c r="B318" s="29"/>
      <c r="C318" s="29"/>
      <c r="D318" s="29"/>
      <c r="E318" s="29"/>
      <c r="F318" s="29"/>
      <c r="G318" s="29" t="s">
        <v>404</v>
      </c>
      <c r="H318" s="29"/>
    </row>
    <row r="319" ht="15.75" customHeight="1">
      <c r="A319" s="47"/>
      <c r="B319" s="29"/>
      <c r="C319" s="29"/>
      <c r="D319" s="29"/>
      <c r="E319" s="29"/>
      <c r="F319" s="29"/>
      <c r="G319" s="29" t="s">
        <v>405</v>
      </c>
      <c r="H319" s="29"/>
    </row>
    <row r="320" ht="15.75" customHeight="1">
      <c r="A320" s="47"/>
      <c r="B320" s="29"/>
      <c r="C320" s="29"/>
      <c r="D320" s="29"/>
      <c r="E320" s="29"/>
      <c r="F320" s="29"/>
      <c r="G320" s="29" t="s">
        <v>406</v>
      </c>
      <c r="H320" s="29"/>
    </row>
    <row r="321" ht="15.75" customHeight="1">
      <c r="A321" s="47"/>
      <c r="B321" s="29"/>
      <c r="C321" s="29"/>
      <c r="D321" s="29"/>
      <c r="E321" s="29"/>
      <c r="F321" s="29"/>
      <c r="G321" s="29" t="s">
        <v>407</v>
      </c>
      <c r="H321" s="29"/>
    </row>
    <row r="322" ht="15.75" customHeight="1">
      <c r="A322" s="47"/>
      <c r="B322" s="29"/>
      <c r="C322" s="29"/>
      <c r="D322" s="29"/>
      <c r="E322" s="29"/>
      <c r="F322" s="29"/>
      <c r="G322" s="29" t="s">
        <v>408</v>
      </c>
      <c r="H322" s="29"/>
    </row>
    <row r="323" ht="15.75" customHeight="1">
      <c r="A323" s="47"/>
      <c r="B323" s="29"/>
      <c r="C323" s="29"/>
      <c r="D323" s="29"/>
      <c r="E323" s="29"/>
      <c r="F323" s="29"/>
      <c r="G323" s="29" t="s">
        <v>409</v>
      </c>
      <c r="H323" s="29"/>
    </row>
    <row r="324" ht="15.75" customHeight="1">
      <c r="A324" s="47"/>
      <c r="B324" s="29"/>
      <c r="C324" s="29"/>
      <c r="D324" s="29"/>
      <c r="E324" s="29"/>
      <c r="F324" s="29"/>
      <c r="G324" s="29" t="s">
        <v>410</v>
      </c>
      <c r="H324" s="29"/>
    </row>
    <row r="325" ht="15.75" customHeight="1">
      <c r="A325" s="47"/>
      <c r="B325" s="29"/>
      <c r="C325" s="29"/>
      <c r="D325" s="29"/>
      <c r="E325" s="29"/>
      <c r="F325" s="29"/>
      <c r="G325" s="29" t="s">
        <v>411</v>
      </c>
      <c r="H325" s="29"/>
    </row>
    <row r="326" ht="15.75" customHeight="1">
      <c r="A326" s="47"/>
      <c r="B326" s="29"/>
      <c r="C326" s="29"/>
      <c r="D326" s="29"/>
      <c r="E326" s="29"/>
      <c r="F326" s="29"/>
      <c r="G326" s="29" t="s">
        <v>412</v>
      </c>
      <c r="H326" s="29"/>
    </row>
    <row r="327" ht="15.75" customHeight="1">
      <c r="A327" s="47"/>
      <c r="B327" s="29"/>
      <c r="C327" s="29"/>
      <c r="D327" s="29"/>
      <c r="E327" s="29"/>
      <c r="F327" s="29"/>
      <c r="G327" s="29" t="s">
        <v>413</v>
      </c>
      <c r="H327" s="29"/>
    </row>
    <row r="328" ht="15.75" customHeight="1">
      <c r="A328" s="47"/>
      <c r="B328" s="29"/>
      <c r="C328" s="29"/>
      <c r="D328" s="29"/>
      <c r="E328" s="29"/>
      <c r="F328" s="29"/>
      <c r="G328" s="29" t="s">
        <v>414</v>
      </c>
      <c r="H328" s="29"/>
    </row>
    <row r="329" ht="15.75" customHeight="1">
      <c r="A329" s="47"/>
      <c r="B329" s="29"/>
      <c r="C329" s="29"/>
      <c r="D329" s="29"/>
      <c r="E329" s="29"/>
      <c r="F329" s="29"/>
      <c r="G329" s="29" t="s">
        <v>415</v>
      </c>
      <c r="H329" s="29"/>
    </row>
    <row r="330" ht="15.75" customHeight="1">
      <c r="A330" s="47"/>
      <c r="B330" s="29"/>
      <c r="C330" s="29"/>
      <c r="D330" s="29"/>
      <c r="E330" s="29"/>
      <c r="F330" s="29"/>
      <c r="G330" s="29" t="s">
        <v>416</v>
      </c>
      <c r="H330" s="29"/>
    </row>
    <row r="331" ht="15.75" customHeight="1">
      <c r="A331" s="47"/>
      <c r="B331" s="29"/>
      <c r="C331" s="29"/>
      <c r="D331" s="29"/>
      <c r="E331" s="29"/>
      <c r="F331" s="29"/>
      <c r="G331" s="29" t="s">
        <v>417</v>
      </c>
      <c r="H331" s="29"/>
    </row>
    <row r="332" ht="15.75" customHeight="1">
      <c r="A332" s="47"/>
      <c r="B332" s="29"/>
      <c r="C332" s="29"/>
      <c r="D332" s="29"/>
      <c r="E332" s="29"/>
      <c r="F332" s="29"/>
      <c r="G332" s="29" t="s">
        <v>418</v>
      </c>
      <c r="H332" s="29"/>
    </row>
    <row r="333" ht="15.75" customHeight="1">
      <c r="A333" s="47"/>
      <c r="B333" s="29"/>
      <c r="C333" s="29"/>
      <c r="D333" s="29"/>
      <c r="E333" s="29"/>
      <c r="F333" s="29"/>
      <c r="G333" s="29" t="s">
        <v>419</v>
      </c>
      <c r="H333" s="29"/>
    </row>
    <row r="334" ht="15.75" customHeight="1">
      <c r="A334" s="47"/>
      <c r="B334" s="29"/>
      <c r="C334" s="29"/>
      <c r="D334" s="29"/>
      <c r="E334" s="29"/>
      <c r="F334" s="29"/>
      <c r="G334" s="29" t="s">
        <v>420</v>
      </c>
      <c r="H334" s="29"/>
    </row>
    <row r="335" ht="15.75" customHeight="1">
      <c r="A335" s="47"/>
      <c r="B335" s="29"/>
      <c r="C335" s="29"/>
      <c r="D335" s="29"/>
      <c r="E335" s="29"/>
      <c r="F335" s="29"/>
      <c r="G335" s="29" t="s">
        <v>421</v>
      </c>
      <c r="H335" s="29"/>
    </row>
    <row r="336" ht="15.75" customHeight="1">
      <c r="A336" s="47"/>
      <c r="B336" s="29"/>
      <c r="C336" s="29"/>
      <c r="D336" s="29"/>
      <c r="E336" s="29"/>
      <c r="F336" s="29"/>
      <c r="G336" s="29" t="s">
        <v>422</v>
      </c>
      <c r="H336" s="29"/>
    </row>
    <row r="337" ht="15.75" customHeight="1">
      <c r="A337" s="47"/>
      <c r="B337" s="29"/>
      <c r="C337" s="29"/>
      <c r="D337" s="29"/>
      <c r="E337" s="29"/>
      <c r="F337" s="29"/>
      <c r="G337" s="29" t="s">
        <v>423</v>
      </c>
      <c r="H337" s="29"/>
    </row>
    <row r="338" ht="15.75" customHeight="1">
      <c r="A338" s="47"/>
      <c r="B338" s="29"/>
      <c r="C338" s="29"/>
      <c r="D338" s="29"/>
      <c r="E338" s="29"/>
      <c r="F338" s="29"/>
      <c r="G338" s="29" t="s">
        <v>424</v>
      </c>
      <c r="H338" s="29"/>
    </row>
    <row r="339" ht="15.75" customHeight="1">
      <c r="A339" s="47"/>
      <c r="B339" s="29"/>
      <c r="C339" s="29"/>
      <c r="D339" s="29"/>
      <c r="E339" s="29"/>
      <c r="F339" s="29"/>
      <c r="G339" s="29" t="s">
        <v>425</v>
      </c>
      <c r="H339" s="29"/>
    </row>
    <row r="340" ht="15.75" customHeight="1">
      <c r="A340" s="47"/>
      <c r="B340" s="29"/>
      <c r="C340" s="29"/>
      <c r="D340" s="29"/>
      <c r="E340" s="29"/>
      <c r="F340" s="29"/>
      <c r="G340" s="29" t="s">
        <v>426</v>
      </c>
      <c r="H340" s="29"/>
    </row>
    <row r="341" ht="15.75" customHeight="1">
      <c r="A341" s="47"/>
      <c r="B341" s="29"/>
      <c r="C341" s="29"/>
      <c r="D341" s="29"/>
      <c r="E341" s="29"/>
      <c r="F341" s="29"/>
      <c r="G341" s="29" t="s">
        <v>427</v>
      </c>
      <c r="H341" s="29"/>
    </row>
    <row r="342" ht="15.75" customHeight="1">
      <c r="A342" s="47"/>
      <c r="B342" s="29"/>
      <c r="C342" s="29"/>
      <c r="D342" s="29"/>
      <c r="E342" s="29"/>
      <c r="F342" s="29"/>
      <c r="G342" s="29" t="s">
        <v>428</v>
      </c>
      <c r="H342" s="29"/>
    </row>
    <row r="343" ht="15.75" customHeight="1">
      <c r="A343" s="47"/>
      <c r="B343" s="29"/>
      <c r="C343" s="29"/>
      <c r="D343" s="29"/>
      <c r="E343" s="29"/>
      <c r="F343" s="29"/>
      <c r="G343" s="29" t="s">
        <v>429</v>
      </c>
      <c r="H343" s="29"/>
    </row>
    <row r="344" ht="15.75" customHeight="1">
      <c r="A344" s="47"/>
      <c r="B344" s="29"/>
      <c r="C344" s="29"/>
      <c r="D344" s="29"/>
      <c r="E344" s="29"/>
      <c r="F344" s="29"/>
      <c r="G344" s="29" t="s">
        <v>430</v>
      </c>
      <c r="H344" s="29"/>
    </row>
    <row r="345" ht="15.75" customHeight="1">
      <c r="A345" s="47"/>
      <c r="B345" s="29"/>
      <c r="C345" s="29"/>
      <c r="D345" s="29"/>
      <c r="E345" s="29"/>
      <c r="F345" s="29"/>
      <c r="G345" s="29" t="s">
        <v>431</v>
      </c>
      <c r="H345" s="29"/>
    </row>
    <row r="346" ht="15.75" customHeight="1">
      <c r="A346" s="47"/>
      <c r="B346" s="29"/>
      <c r="C346" s="29"/>
      <c r="D346" s="29"/>
      <c r="E346" s="29"/>
      <c r="F346" s="29"/>
      <c r="G346" s="29" t="s">
        <v>432</v>
      </c>
      <c r="H346" s="29"/>
    </row>
    <row r="347" ht="15.75" customHeight="1">
      <c r="A347" s="47"/>
      <c r="B347" s="29"/>
      <c r="C347" s="29"/>
      <c r="D347" s="29"/>
      <c r="E347" s="29"/>
      <c r="F347" s="29"/>
      <c r="G347" s="29" t="s">
        <v>433</v>
      </c>
      <c r="H347" s="29"/>
    </row>
    <row r="348" ht="15.75" customHeight="1">
      <c r="A348" s="47"/>
      <c r="B348" s="29"/>
      <c r="C348" s="29"/>
      <c r="D348" s="29"/>
      <c r="E348" s="29"/>
      <c r="F348" s="29"/>
      <c r="G348" s="29" t="s">
        <v>434</v>
      </c>
      <c r="H348" s="29"/>
    </row>
    <row r="349" ht="15.75" customHeight="1">
      <c r="A349" s="47"/>
      <c r="B349" s="29"/>
      <c r="C349" s="29"/>
      <c r="D349" s="29"/>
      <c r="E349" s="29"/>
      <c r="F349" s="29"/>
      <c r="G349" s="29" t="s">
        <v>28</v>
      </c>
      <c r="H349" s="29"/>
    </row>
    <row r="350" ht="15.75" customHeight="1">
      <c r="A350" s="47"/>
      <c r="B350" s="29"/>
      <c r="C350" s="29"/>
      <c r="D350" s="29"/>
      <c r="E350" s="29"/>
      <c r="F350" s="29"/>
      <c r="G350" s="29" t="s">
        <v>435</v>
      </c>
      <c r="H350" s="29"/>
    </row>
    <row r="351" ht="15.75" customHeight="1">
      <c r="A351" s="47"/>
      <c r="B351" s="29"/>
      <c r="C351" s="29"/>
      <c r="D351" s="29"/>
      <c r="E351" s="29"/>
      <c r="F351" s="29"/>
      <c r="G351" s="29" t="s">
        <v>436</v>
      </c>
      <c r="H351" s="29"/>
    </row>
    <row r="352" ht="15.75" customHeight="1">
      <c r="A352" s="47"/>
      <c r="B352" s="29"/>
      <c r="C352" s="29"/>
      <c r="D352" s="29"/>
      <c r="E352" s="29"/>
      <c r="F352" s="29"/>
      <c r="G352" s="29" t="s">
        <v>437</v>
      </c>
      <c r="H352" s="29"/>
    </row>
    <row r="353" ht="15.75" customHeight="1">
      <c r="A353" s="47"/>
      <c r="B353" s="29"/>
      <c r="C353" s="29"/>
      <c r="D353" s="29"/>
      <c r="E353" s="29"/>
      <c r="F353" s="29"/>
      <c r="G353" s="29" t="s">
        <v>438</v>
      </c>
      <c r="H353" s="29"/>
    </row>
    <row r="354" ht="15.75" customHeight="1">
      <c r="A354" s="47"/>
      <c r="B354" s="29"/>
      <c r="C354" s="29"/>
      <c r="D354" s="29"/>
      <c r="E354" s="29"/>
      <c r="F354" s="29"/>
      <c r="G354" s="29" t="s">
        <v>410</v>
      </c>
      <c r="H354" s="29"/>
    </row>
    <row r="355" ht="15.75" customHeight="1">
      <c r="A355" s="47"/>
      <c r="B355" s="29"/>
      <c r="C355" s="29"/>
      <c r="D355" s="29"/>
      <c r="E355" s="29"/>
      <c r="F355" s="29"/>
      <c r="G355" s="29" t="s">
        <v>439</v>
      </c>
      <c r="H355" s="29"/>
    </row>
    <row r="356" ht="15.75" customHeight="1">
      <c r="A356" s="47"/>
      <c r="B356" s="29"/>
      <c r="C356" s="29"/>
      <c r="D356" s="29"/>
      <c r="E356" s="29"/>
      <c r="F356" s="29"/>
      <c r="G356" s="29" t="s">
        <v>440</v>
      </c>
      <c r="H356" s="29"/>
    </row>
    <row r="357" ht="15.75" customHeight="1">
      <c r="A357" s="47"/>
      <c r="B357" s="29"/>
      <c r="C357" s="29"/>
      <c r="D357" s="29"/>
      <c r="E357" s="29"/>
      <c r="F357" s="29"/>
      <c r="G357" s="29" t="s">
        <v>441</v>
      </c>
      <c r="H357" s="29"/>
    </row>
    <row r="358" ht="15.75" customHeight="1">
      <c r="A358" s="47"/>
      <c r="B358" s="29"/>
      <c r="C358" s="29"/>
      <c r="D358" s="29"/>
      <c r="E358" s="29"/>
      <c r="F358" s="29"/>
      <c r="G358" s="29" t="s">
        <v>442</v>
      </c>
      <c r="H358" s="29"/>
    </row>
    <row r="359" ht="15.75" customHeight="1">
      <c r="A359" s="47"/>
      <c r="B359" s="29"/>
      <c r="C359" s="29"/>
      <c r="D359" s="29"/>
      <c r="E359" s="29"/>
      <c r="F359" s="29"/>
      <c r="G359" s="29" t="s">
        <v>443</v>
      </c>
      <c r="H359" s="29"/>
    </row>
    <row r="360" ht="15.75" customHeight="1">
      <c r="A360" s="47"/>
      <c r="B360" s="29"/>
      <c r="C360" s="29"/>
      <c r="D360" s="29"/>
      <c r="E360" s="29"/>
      <c r="F360" s="29"/>
      <c r="G360" s="29" t="s">
        <v>444</v>
      </c>
      <c r="H360" s="29"/>
    </row>
    <row r="361" ht="15.75" customHeight="1">
      <c r="A361" s="47"/>
      <c r="B361" s="29"/>
      <c r="C361" s="29"/>
      <c r="D361" s="29"/>
      <c r="E361" s="29"/>
      <c r="F361" s="29"/>
      <c r="G361" s="29" t="s">
        <v>445</v>
      </c>
      <c r="H361" s="29"/>
    </row>
    <row r="362" ht="15.75" customHeight="1">
      <c r="A362" s="47"/>
      <c r="B362" s="29"/>
      <c r="C362" s="29"/>
      <c r="D362" s="29"/>
      <c r="E362" s="29"/>
      <c r="F362" s="29"/>
      <c r="G362" s="29" t="s">
        <v>446</v>
      </c>
      <c r="H362" s="29"/>
    </row>
    <row r="363" ht="15.75" customHeight="1">
      <c r="A363" s="47"/>
      <c r="B363" s="29"/>
      <c r="C363" s="29"/>
      <c r="D363" s="29"/>
      <c r="E363" s="29"/>
      <c r="F363" s="29"/>
      <c r="G363" s="29" t="s">
        <v>447</v>
      </c>
      <c r="H363" s="29"/>
    </row>
    <row r="364" ht="15.75" customHeight="1">
      <c r="A364" s="47"/>
      <c r="B364" s="29"/>
      <c r="C364" s="29"/>
      <c r="D364" s="29"/>
      <c r="E364" s="29"/>
      <c r="F364" s="29"/>
      <c r="G364" s="29" t="s">
        <v>448</v>
      </c>
      <c r="H364" s="29"/>
    </row>
    <row r="365" ht="15.75" customHeight="1">
      <c r="A365" s="47"/>
      <c r="B365" s="29"/>
      <c r="C365" s="29"/>
      <c r="D365" s="29"/>
      <c r="E365" s="29"/>
      <c r="F365" s="29"/>
      <c r="G365" s="29" t="s">
        <v>449</v>
      </c>
      <c r="H365" s="29"/>
    </row>
    <row r="366" ht="15.75" customHeight="1">
      <c r="A366" s="47"/>
      <c r="B366" s="29"/>
      <c r="C366" s="29"/>
      <c r="D366" s="29"/>
      <c r="E366" s="29"/>
      <c r="F366" s="29"/>
      <c r="G366" s="29" t="s">
        <v>450</v>
      </c>
      <c r="H366" s="29"/>
    </row>
    <row r="367" ht="15.75" customHeight="1">
      <c r="A367" s="47"/>
      <c r="B367" s="29"/>
      <c r="C367" s="29"/>
      <c r="D367" s="29"/>
      <c r="E367" s="29"/>
      <c r="F367" s="29"/>
      <c r="G367" s="29" t="s">
        <v>451</v>
      </c>
      <c r="H367" s="29"/>
    </row>
    <row r="368" ht="15.75" customHeight="1">
      <c r="A368" s="47"/>
      <c r="B368" s="29"/>
      <c r="C368" s="29"/>
      <c r="D368" s="29"/>
      <c r="E368" s="29"/>
      <c r="F368" s="29"/>
      <c r="G368" s="29" t="s">
        <v>452</v>
      </c>
      <c r="H368" s="29"/>
    </row>
    <row r="369" ht="15.75" customHeight="1">
      <c r="A369" s="47"/>
      <c r="B369" s="29"/>
      <c r="C369" s="29"/>
      <c r="D369" s="29"/>
      <c r="E369" s="29"/>
      <c r="F369" s="29"/>
      <c r="G369" s="29" t="s">
        <v>453</v>
      </c>
      <c r="H369" s="29"/>
    </row>
    <row r="370" ht="15.75" customHeight="1">
      <c r="A370" s="47"/>
      <c r="B370" s="29"/>
      <c r="C370" s="29"/>
      <c r="D370" s="29"/>
      <c r="E370" s="29"/>
      <c r="F370" s="29"/>
      <c r="G370" s="29" t="s">
        <v>454</v>
      </c>
      <c r="H370" s="29"/>
    </row>
    <row r="371" ht="15.75" customHeight="1">
      <c r="A371" s="47"/>
      <c r="B371" s="29"/>
      <c r="C371" s="29"/>
      <c r="D371" s="29"/>
      <c r="E371" s="29"/>
      <c r="F371" s="29"/>
      <c r="G371" s="29" t="s">
        <v>455</v>
      </c>
      <c r="H371" s="29"/>
    </row>
    <row r="372" ht="15.75" customHeight="1">
      <c r="A372" s="47"/>
      <c r="B372" s="29"/>
      <c r="C372" s="29"/>
      <c r="D372" s="29"/>
      <c r="E372" s="29"/>
      <c r="F372" s="29"/>
      <c r="G372" s="29" t="s">
        <v>456</v>
      </c>
      <c r="H372" s="29"/>
    </row>
    <row r="373" ht="15.75" customHeight="1">
      <c r="A373" s="47"/>
      <c r="B373" s="29"/>
      <c r="C373" s="29"/>
      <c r="D373" s="29"/>
      <c r="E373" s="29"/>
      <c r="F373" s="29"/>
      <c r="G373" s="29" t="s">
        <v>457</v>
      </c>
      <c r="H373" s="29"/>
    </row>
    <row r="374" ht="15.75" customHeight="1">
      <c r="A374" s="47"/>
      <c r="B374" s="29"/>
      <c r="C374" s="29"/>
      <c r="D374" s="29"/>
      <c r="E374" s="29"/>
      <c r="F374" s="29"/>
      <c r="G374" s="29" t="s">
        <v>458</v>
      </c>
      <c r="H374" s="29"/>
    </row>
    <row r="375" ht="15.75" customHeight="1">
      <c r="A375" s="47"/>
      <c r="B375" s="29"/>
      <c r="C375" s="29"/>
      <c r="D375" s="29"/>
      <c r="E375" s="29"/>
      <c r="F375" s="29"/>
      <c r="G375" s="29" t="s">
        <v>459</v>
      </c>
      <c r="H375" s="29"/>
    </row>
    <row r="376" ht="15.75" customHeight="1">
      <c r="A376" s="47"/>
      <c r="B376" s="29"/>
      <c r="C376" s="29"/>
      <c r="D376" s="29"/>
      <c r="E376" s="29"/>
      <c r="F376" s="29"/>
      <c r="G376" s="29" t="s">
        <v>460</v>
      </c>
      <c r="H376" s="29"/>
    </row>
    <row r="377" ht="15.75" customHeight="1">
      <c r="A377" s="47"/>
      <c r="B377" s="29"/>
      <c r="C377" s="29"/>
      <c r="D377" s="29"/>
      <c r="E377" s="29"/>
      <c r="F377" s="29"/>
      <c r="G377" s="29" t="s">
        <v>461</v>
      </c>
      <c r="H377" s="29"/>
    </row>
    <row r="378" ht="15.75" customHeight="1">
      <c r="A378" s="47"/>
      <c r="B378" s="29"/>
      <c r="C378" s="29"/>
      <c r="D378" s="29"/>
      <c r="E378" s="29"/>
      <c r="F378" s="29"/>
      <c r="G378" s="29" t="s">
        <v>462</v>
      </c>
      <c r="H378" s="29"/>
    </row>
    <row r="379" ht="15.75" customHeight="1">
      <c r="A379" s="47"/>
      <c r="B379" s="29"/>
      <c r="C379" s="29"/>
      <c r="D379" s="29"/>
      <c r="E379" s="29"/>
      <c r="F379" s="29"/>
      <c r="G379" s="29" t="s">
        <v>463</v>
      </c>
      <c r="H379" s="29"/>
    </row>
    <row r="380" ht="15.75" customHeight="1">
      <c r="A380" s="47"/>
      <c r="B380" s="29"/>
      <c r="C380" s="29"/>
      <c r="D380" s="29"/>
      <c r="E380" s="29"/>
      <c r="F380" s="29"/>
      <c r="G380" s="29" t="s">
        <v>464</v>
      </c>
      <c r="H380" s="29"/>
    </row>
    <row r="381" ht="15.75" customHeight="1">
      <c r="A381" s="47"/>
      <c r="B381" s="29"/>
      <c r="C381" s="29"/>
      <c r="D381" s="29"/>
      <c r="E381" s="29"/>
      <c r="F381" s="29"/>
      <c r="G381" s="29" t="s">
        <v>465</v>
      </c>
      <c r="H381" s="29"/>
    </row>
    <row r="382" ht="15.75" customHeight="1">
      <c r="A382" s="47"/>
      <c r="B382" s="29"/>
      <c r="C382" s="29"/>
      <c r="D382" s="29"/>
      <c r="E382" s="29"/>
      <c r="F382" s="29"/>
      <c r="G382" s="29" t="s">
        <v>253</v>
      </c>
      <c r="H382" s="29"/>
    </row>
    <row r="383" ht="15.75" customHeight="1">
      <c r="A383" s="47"/>
      <c r="B383" s="29"/>
      <c r="C383" s="29"/>
      <c r="D383" s="29"/>
      <c r="E383" s="29"/>
      <c r="F383" s="29"/>
      <c r="G383" s="29" t="s">
        <v>466</v>
      </c>
      <c r="H383" s="29"/>
    </row>
    <row r="384" ht="15.75" customHeight="1">
      <c r="A384" s="47"/>
      <c r="B384" s="29"/>
      <c r="C384" s="29"/>
      <c r="D384" s="29"/>
      <c r="E384" s="29"/>
      <c r="F384" s="29"/>
      <c r="G384" s="29" t="s">
        <v>467</v>
      </c>
      <c r="H384" s="29"/>
    </row>
    <row r="385" ht="15.75" customHeight="1">
      <c r="A385" s="47"/>
      <c r="B385" s="29"/>
      <c r="C385" s="29"/>
      <c r="D385" s="29"/>
      <c r="E385" s="29"/>
      <c r="F385" s="29"/>
      <c r="G385" s="29" t="s">
        <v>468</v>
      </c>
      <c r="H385" s="29"/>
    </row>
    <row r="386" ht="15.75" customHeight="1">
      <c r="A386" s="47"/>
      <c r="B386" s="29"/>
      <c r="C386" s="29"/>
      <c r="D386" s="29"/>
      <c r="E386" s="29"/>
      <c r="F386" s="29"/>
      <c r="G386" s="29" t="s">
        <v>469</v>
      </c>
      <c r="H386" s="29"/>
    </row>
    <row r="387" ht="15.75" customHeight="1">
      <c r="A387" s="47"/>
      <c r="B387" s="29"/>
      <c r="C387" s="29"/>
      <c r="D387" s="29"/>
      <c r="E387" s="29"/>
      <c r="F387" s="29"/>
      <c r="G387" s="29" t="s">
        <v>470</v>
      </c>
      <c r="H387" s="29"/>
    </row>
    <row r="388" ht="15.75" customHeight="1">
      <c r="A388" s="47"/>
      <c r="B388" s="29"/>
      <c r="C388" s="29"/>
      <c r="D388" s="29"/>
      <c r="E388" s="29"/>
      <c r="F388" s="29"/>
      <c r="G388" s="29" t="s">
        <v>471</v>
      </c>
      <c r="H388" s="29"/>
    </row>
    <row r="389" ht="15.75" customHeight="1">
      <c r="A389" s="47"/>
      <c r="B389" s="29"/>
      <c r="C389" s="29"/>
      <c r="D389" s="29"/>
      <c r="E389" s="29"/>
      <c r="F389" s="29"/>
      <c r="G389" s="29" t="s">
        <v>472</v>
      </c>
      <c r="H389" s="29"/>
    </row>
    <row r="390" ht="15.75" customHeight="1">
      <c r="A390" s="47"/>
      <c r="B390" s="29"/>
      <c r="C390" s="29"/>
      <c r="D390" s="29"/>
      <c r="E390" s="29"/>
      <c r="F390" s="29"/>
      <c r="G390" s="29" t="s">
        <v>473</v>
      </c>
      <c r="H390" s="29"/>
    </row>
    <row r="391" ht="15.75" customHeight="1">
      <c r="A391" s="47"/>
      <c r="B391" s="29"/>
      <c r="C391" s="29"/>
      <c r="D391" s="29"/>
      <c r="E391" s="29"/>
      <c r="F391" s="29"/>
      <c r="G391" s="29" t="s">
        <v>474</v>
      </c>
      <c r="H391" s="29"/>
    </row>
    <row r="392" ht="15.75" customHeight="1">
      <c r="A392" s="47"/>
      <c r="B392" s="29"/>
      <c r="C392" s="29"/>
      <c r="D392" s="29"/>
      <c r="E392" s="29"/>
      <c r="F392" s="29"/>
      <c r="G392" s="29" t="s">
        <v>475</v>
      </c>
      <c r="H392" s="29"/>
    </row>
    <row r="393" ht="15.75" customHeight="1">
      <c r="A393" s="47"/>
      <c r="B393" s="29"/>
      <c r="C393" s="29"/>
      <c r="D393" s="29"/>
      <c r="E393" s="29"/>
      <c r="F393" s="29"/>
      <c r="G393" s="29" t="s">
        <v>476</v>
      </c>
      <c r="H393" s="29"/>
    </row>
    <row r="394" ht="15.75" customHeight="1">
      <c r="A394" s="47"/>
      <c r="B394" s="29"/>
      <c r="C394" s="29"/>
      <c r="D394" s="29"/>
      <c r="E394" s="29"/>
      <c r="F394" s="29"/>
      <c r="G394" s="29" t="s">
        <v>477</v>
      </c>
      <c r="H394" s="29"/>
    </row>
    <row r="395" ht="15.75" customHeight="1">
      <c r="A395" s="47"/>
      <c r="B395" s="29"/>
      <c r="C395" s="29"/>
      <c r="D395" s="29"/>
      <c r="E395" s="29"/>
      <c r="F395" s="29"/>
      <c r="G395" s="29" t="s">
        <v>478</v>
      </c>
      <c r="H395" s="29"/>
    </row>
    <row r="396" ht="15.75" customHeight="1">
      <c r="A396" s="47"/>
      <c r="B396" s="29"/>
      <c r="C396" s="29"/>
      <c r="D396" s="29"/>
      <c r="E396" s="29"/>
      <c r="F396" s="29"/>
      <c r="G396" s="29" t="s">
        <v>479</v>
      </c>
      <c r="H396" s="29"/>
    </row>
    <row r="397" ht="15.75" customHeight="1">
      <c r="A397" s="47"/>
      <c r="B397" s="29"/>
      <c r="C397" s="29"/>
      <c r="D397" s="29"/>
      <c r="E397" s="29"/>
      <c r="F397" s="29"/>
      <c r="G397" s="29" t="s">
        <v>480</v>
      </c>
      <c r="H397" s="29"/>
    </row>
    <row r="398" ht="15.75" customHeight="1">
      <c r="A398" s="47"/>
      <c r="B398" s="29"/>
      <c r="C398" s="29"/>
      <c r="D398" s="29"/>
      <c r="E398" s="29"/>
      <c r="F398" s="29"/>
      <c r="G398" s="29" t="s">
        <v>481</v>
      </c>
      <c r="H398" s="29"/>
    </row>
    <row r="399" ht="15.75" customHeight="1">
      <c r="A399" s="47"/>
      <c r="B399" s="29"/>
      <c r="C399" s="29"/>
      <c r="D399" s="29"/>
      <c r="E399" s="29"/>
      <c r="F399" s="29"/>
      <c r="G399" s="29" t="s">
        <v>482</v>
      </c>
      <c r="H399" s="29"/>
    </row>
    <row r="400" ht="15.75" customHeight="1">
      <c r="A400" s="47"/>
      <c r="B400" s="29"/>
      <c r="C400" s="29"/>
      <c r="D400" s="29"/>
      <c r="E400" s="29"/>
      <c r="F400" s="29"/>
      <c r="G400" s="29" t="s">
        <v>483</v>
      </c>
      <c r="H400" s="29"/>
    </row>
    <row r="401" ht="15.75" customHeight="1">
      <c r="A401" s="47"/>
      <c r="B401" s="29"/>
      <c r="C401" s="29"/>
      <c r="D401" s="29"/>
      <c r="E401" s="29"/>
      <c r="F401" s="29"/>
      <c r="G401" s="29" t="s">
        <v>484</v>
      </c>
      <c r="H401" s="29"/>
    </row>
    <row r="402" ht="15.75" customHeight="1">
      <c r="A402" s="47"/>
      <c r="B402" s="29"/>
      <c r="C402" s="29"/>
      <c r="D402" s="29"/>
      <c r="E402" s="29"/>
      <c r="F402" s="29"/>
      <c r="G402" s="29" t="s">
        <v>485</v>
      </c>
      <c r="H402" s="29"/>
    </row>
    <row r="403" ht="15.75" customHeight="1">
      <c r="A403" s="47"/>
      <c r="B403" s="29"/>
      <c r="C403" s="29"/>
      <c r="D403" s="29"/>
      <c r="E403" s="29"/>
      <c r="F403" s="29"/>
      <c r="G403" s="29" t="s">
        <v>486</v>
      </c>
      <c r="H403" s="29"/>
    </row>
    <row r="404" ht="15.75" customHeight="1">
      <c r="A404" s="47"/>
      <c r="B404" s="29"/>
      <c r="C404" s="29"/>
      <c r="D404" s="29"/>
      <c r="E404" s="29"/>
      <c r="F404" s="29"/>
      <c r="G404" s="29" t="s">
        <v>487</v>
      </c>
      <c r="H404" s="29"/>
    </row>
    <row r="405" ht="15.75" customHeight="1">
      <c r="A405" s="47"/>
      <c r="B405" s="29"/>
      <c r="C405" s="29"/>
      <c r="D405" s="29"/>
      <c r="E405" s="29"/>
      <c r="F405" s="29"/>
      <c r="G405" s="29" t="s">
        <v>488</v>
      </c>
      <c r="H405" s="29"/>
    </row>
    <row r="406" ht="15.75" customHeight="1">
      <c r="A406" s="47"/>
      <c r="B406" s="29"/>
      <c r="C406" s="29"/>
      <c r="D406" s="29"/>
      <c r="E406" s="29"/>
      <c r="F406" s="29"/>
      <c r="G406" s="29" t="s">
        <v>267</v>
      </c>
      <c r="H406" s="29"/>
    </row>
    <row r="407" ht="15.75" customHeight="1">
      <c r="A407" s="47"/>
      <c r="B407" s="29"/>
      <c r="C407" s="29"/>
      <c r="D407" s="29"/>
      <c r="E407" s="29"/>
      <c r="F407" s="29"/>
      <c r="G407" s="29" t="s">
        <v>489</v>
      </c>
      <c r="H407" s="29"/>
    </row>
    <row r="408" ht="15.75" customHeight="1">
      <c r="A408" s="47"/>
      <c r="B408" s="29"/>
      <c r="C408" s="29"/>
      <c r="D408" s="29"/>
      <c r="E408" s="29"/>
      <c r="F408" s="29"/>
      <c r="G408" s="29" t="s">
        <v>490</v>
      </c>
      <c r="H408" s="29"/>
    </row>
    <row r="409" ht="15.75" customHeight="1">
      <c r="A409" s="47"/>
      <c r="B409" s="29"/>
      <c r="C409" s="29"/>
      <c r="D409" s="29"/>
      <c r="E409" s="29"/>
      <c r="F409" s="29"/>
      <c r="G409" s="29" t="s">
        <v>491</v>
      </c>
      <c r="H409" s="29"/>
    </row>
    <row r="410" ht="15.75" customHeight="1">
      <c r="A410" s="47"/>
      <c r="B410" s="29"/>
      <c r="C410" s="29"/>
      <c r="D410" s="29"/>
      <c r="E410" s="29"/>
      <c r="F410" s="29"/>
      <c r="G410" s="29" t="s">
        <v>492</v>
      </c>
      <c r="H410" s="29"/>
    </row>
    <row r="411" ht="15.75" customHeight="1">
      <c r="A411" s="47"/>
      <c r="B411" s="29"/>
      <c r="C411" s="29"/>
      <c r="D411" s="29"/>
      <c r="E411" s="29"/>
      <c r="F411" s="29"/>
      <c r="G411" s="29" t="s">
        <v>291</v>
      </c>
      <c r="H411" s="29"/>
    </row>
    <row r="412" ht="15.75" customHeight="1">
      <c r="A412" s="47"/>
      <c r="B412" s="29"/>
      <c r="C412" s="29"/>
      <c r="D412" s="29"/>
      <c r="E412" s="29"/>
      <c r="F412" s="29"/>
      <c r="G412" s="29" t="s">
        <v>493</v>
      </c>
      <c r="H412" s="29"/>
    </row>
    <row r="413" ht="15.75" customHeight="1">
      <c r="A413" s="47"/>
      <c r="B413" s="29"/>
      <c r="C413" s="29"/>
      <c r="D413" s="29"/>
      <c r="E413" s="29"/>
      <c r="F413" s="29"/>
      <c r="G413" s="29" t="s">
        <v>494</v>
      </c>
      <c r="H413" s="29"/>
    </row>
    <row r="414" ht="15.75" customHeight="1">
      <c r="A414" s="47"/>
      <c r="B414" s="29"/>
      <c r="C414" s="29"/>
      <c r="D414" s="29"/>
      <c r="E414" s="29"/>
      <c r="F414" s="29"/>
      <c r="G414" s="29" t="s">
        <v>495</v>
      </c>
      <c r="H414" s="29"/>
    </row>
    <row r="415" ht="15.75" customHeight="1">
      <c r="A415" s="47"/>
      <c r="B415" s="29"/>
      <c r="C415" s="29"/>
      <c r="D415" s="29"/>
      <c r="E415" s="29"/>
      <c r="F415" s="29"/>
      <c r="G415" s="29" t="s">
        <v>496</v>
      </c>
      <c r="H415" s="29"/>
    </row>
    <row r="416" ht="15.75" customHeight="1">
      <c r="A416" s="47"/>
      <c r="B416" s="29"/>
      <c r="C416" s="29"/>
      <c r="D416" s="29"/>
      <c r="E416" s="29"/>
      <c r="F416" s="29"/>
      <c r="G416" s="29" t="s">
        <v>497</v>
      </c>
      <c r="H416" s="29"/>
    </row>
    <row r="417" ht="15.75" customHeight="1">
      <c r="A417" s="47"/>
      <c r="B417" s="29"/>
      <c r="C417" s="29"/>
      <c r="D417" s="29"/>
      <c r="E417" s="29"/>
      <c r="F417" s="29"/>
      <c r="G417" s="29" t="s">
        <v>498</v>
      </c>
      <c r="H417" s="29"/>
    </row>
    <row r="418" ht="15.75" customHeight="1">
      <c r="A418" s="47"/>
      <c r="B418" s="29"/>
      <c r="C418" s="29"/>
      <c r="D418" s="29"/>
      <c r="E418" s="29"/>
      <c r="F418" s="29"/>
      <c r="G418" s="29" t="s">
        <v>499</v>
      </c>
      <c r="H418" s="29"/>
    </row>
    <row r="419" ht="15.75" customHeight="1">
      <c r="A419" s="47"/>
      <c r="B419" s="29"/>
      <c r="C419" s="29"/>
      <c r="D419" s="29"/>
      <c r="E419" s="29"/>
      <c r="F419" s="29"/>
      <c r="G419" s="29" t="s">
        <v>500</v>
      </c>
      <c r="H419" s="29"/>
    </row>
    <row r="420" ht="15.75" customHeight="1">
      <c r="A420" s="47"/>
      <c r="B420" s="29"/>
      <c r="C420" s="29"/>
      <c r="D420" s="29"/>
      <c r="E420" s="29"/>
      <c r="F420" s="29"/>
      <c r="G420" s="29" t="s">
        <v>501</v>
      </c>
      <c r="H420" s="29"/>
    </row>
    <row r="421" ht="15.75" customHeight="1">
      <c r="A421" s="47"/>
      <c r="B421" s="29"/>
      <c r="C421" s="29"/>
      <c r="D421" s="29"/>
      <c r="E421" s="29"/>
      <c r="F421" s="29"/>
      <c r="G421" s="29" t="s">
        <v>502</v>
      </c>
      <c r="H421" s="29"/>
    </row>
    <row r="422" ht="15.75" customHeight="1">
      <c r="A422" s="47"/>
      <c r="B422" s="29"/>
      <c r="C422" s="29"/>
      <c r="D422" s="29"/>
      <c r="E422" s="29"/>
      <c r="F422" s="29"/>
      <c r="G422" s="29" t="s">
        <v>503</v>
      </c>
      <c r="H422" s="29"/>
    </row>
    <row r="423" ht="15.75" customHeight="1">
      <c r="A423" s="47"/>
      <c r="B423" s="29"/>
      <c r="C423" s="29"/>
      <c r="D423" s="29"/>
      <c r="E423" s="29"/>
      <c r="F423" s="29"/>
      <c r="G423" s="29" t="s">
        <v>504</v>
      </c>
      <c r="H423" s="29"/>
    </row>
    <row r="424" ht="15.75" customHeight="1">
      <c r="A424" s="47"/>
      <c r="B424" s="29"/>
      <c r="C424" s="29"/>
      <c r="D424" s="29"/>
      <c r="E424" s="29"/>
      <c r="F424" s="29"/>
      <c r="G424" s="29" t="s">
        <v>505</v>
      </c>
      <c r="H424" s="29"/>
    </row>
    <row r="425" ht="15.75" customHeight="1">
      <c r="A425" s="47"/>
      <c r="B425" s="29"/>
      <c r="C425" s="29"/>
      <c r="D425" s="29"/>
      <c r="E425" s="29"/>
      <c r="F425" s="29"/>
      <c r="G425" s="29" t="s">
        <v>506</v>
      </c>
      <c r="H425" s="29"/>
    </row>
    <row r="426" ht="15.75" customHeight="1">
      <c r="A426" s="47"/>
      <c r="B426" s="29"/>
      <c r="C426" s="29"/>
      <c r="D426" s="29"/>
      <c r="E426" s="29"/>
      <c r="F426" s="29"/>
      <c r="G426" s="29" t="s">
        <v>507</v>
      </c>
      <c r="H426" s="29"/>
    </row>
    <row r="427" ht="15.75" customHeight="1">
      <c r="A427" s="47"/>
      <c r="B427" s="29"/>
      <c r="C427" s="29"/>
      <c r="D427" s="29"/>
      <c r="E427" s="29"/>
      <c r="F427" s="29"/>
      <c r="G427" s="29" t="s">
        <v>508</v>
      </c>
      <c r="H427" s="29"/>
    </row>
    <row r="428" ht="15.75" customHeight="1">
      <c r="A428" s="47"/>
      <c r="B428" s="29"/>
      <c r="C428" s="29"/>
      <c r="D428" s="29"/>
      <c r="E428" s="29"/>
      <c r="F428" s="29"/>
      <c r="G428" s="29" t="s">
        <v>509</v>
      </c>
      <c r="H428" s="29"/>
    </row>
    <row r="429" ht="15.75" customHeight="1">
      <c r="A429" s="47"/>
      <c r="B429" s="29"/>
      <c r="C429" s="29"/>
      <c r="D429" s="29"/>
      <c r="E429" s="29"/>
      <c r="F429" s="29"/>
      <c r="G429" s="29" t="s">
        <v>510</v>
      </c>
      <c r="H429" s="29"/>
    </row>
    <row r="430" ht="15.75" customHeight="1">
      <c r="A430" s="47"/>
      <c r="B430" s="29"/>
      <c r="C430" s="29"/>
      <c r="D430" s="29"/>
      <c r="E430" s="29"/>
      <c r="F430" s="29"/>
      <c r="G430" s="29" t="s">
        <v>511</v>
      </c>
      <c r="H430" s="29"/>
    </row>
    <row r="431" ht="15.75" customHeight="1">
      <c r="A431" s="47"/>
      <c r="B431" s="29"/>
      <c r="C431" s="29"/>
      <c r="D431" s="29"/>
      <c r="E431" s="29"/>
      <c r="F431" s="29"/>
      <c r="G431" s="29" t="s">
        <v>512</v>
      </c>
      <c r="H431" s="29"/>
    </row>
    <row r="432" ht="15.75" customHeight="1">
      <c r="A432" s="47"/>
      <c r="B432" s="29"/>
      <c r="C432" s="29"/>
      <c r="D432" s="29"/>
      <c r="E432" s="29"/>
      <c r="F432" s="29"/>
      <c r="G432" s="29" t="s">
        <v>513</v>
      </c>
      <c r="H432" s="29"/>
    </row>
    <row r="433" ht="15.75" customHeight="1">
      <c r="A433" s="47"/>
      <c r="B433" s="29"/>
      <c r="C433" s="29"/>
      <c r="D433" s="29"/>
      <c r="E433" s="29"/>
      <c r="F433" s="29"/>
      <c r="G433" s="29" t="s">
        <v>514</v>
      </c>
      <c r="H433" s="29"/>
    </row>
    <row r="434" ht="15.75" customHeight="1">
      <c r="A434" s="47"/>
      <c r="B434" s="29"/>
      <c r="C434" s="29"/>
      <c r="D434" s="29"/>
      <c r="E434" s="29"/>
      <c r="F434" s="29"/>
      <c r="G434" s="29" t="s">
        <v>515</v>
      </c>
      <c r="H434" s="29"/>
    </row>
    <row r="435" ht="15.75" customHeight="1">
      <c r="A435" s="47"/>
      <c r="B435" s="29"/>
      <c r="C435" s="29"/>
      <c r="D435" s="29"/>
      <c r="E435" s="29"/>
      <c r="F435" s="29"/>
      <c r="G435" s="29" t="s">
        <v>516</v>
      </c>
      <c r="H435" s="29"/>
    </row>
    <row r="436" ht="15.75" customHeight="1">
      <c r="A436" s="47"/>
      <c r="B436" s="29"/>
      <c r="C436" s="29"/>
      <c r="D436" s="29"/>
      <c r="E436" s="29"/>
      <c r="F436" s="29"/>
      <c r="G436" s="29" t="s">
        <v>517</v>
      </c>
      <c r="H436" s="29"/>
    </row>
    <row r="437" ht="15.75" customHeight="1">
      <c r="A437" s="47"/>
      <c r="B437" s="29"/>
      <c r="C437" s="29"/>
      <c r="D437" s="29"/>
      <c r="E437" s="29"/>
      <c r="F437" s="29"/>
      <c r="G437" s="29" t="s">
        <v>518</v>
      </c>
      <c r="H437" s="29"/>
    </row>
    <row r="438" ht="15.75" customHeight="1">
      <c r="A438" s="47"/>
      <c r="B438" s="29"/>
      <c r="C438" s="29"/>
      <c r="D438" s="29"/>
      <c r="E438" s="29"/>
      <c r="F438" s="29"/>
      <c r="G438" s="29" t="s">
        <v>519</v>
      </c>
      <c r="H438" s="29"/>
    </row>
    <row r="439" ht="15.75" customHeight="1">
      <c r="A439" s="47"/>
      <c r="B439" s="29"/>
      <c r="C439" s="29"/>
      <c r="D439" s="29"/>
      <c r="E439" s="29"/>
      <c r="F439" s="29"/>
      <c r="G439" s="29" t="s">
        <v>520</v>
      </c>
      <c r="H439" s="29"/>
    </row>
    <row r="440" ht="15.75" customHeight="1">
      <c r="A440" s="47"/>
      <c r="B440" s="29"/>
      <c r="C440" s="29"/>
      <c r="D440" s="29"/>
      <c r="E440" s="29"/>
      <c r="F440" s="29"/>
      <c r="G440" s="29" t="s">
        <v>521</v>
      </c>
      <c r="H440" s="29"/>
    </row>
    <row r="441" ht="15.75" customHeight="1">
      <c r="A441" s="47"/>
      <c r="B441" s="29"/>
      <c r="C441" s="29"/>
      <c r="D441" s="29"/>
      <c r="E441" s="29"/>
      <c r="F441" s="29"/>
      <c r="G441" s="29" t="s">
        <v>522</v>
      </c>
      <c r="H441" s="29"/>
    </row>
    <row r="442" ht="15.75" customHeight="1">
      <c r="A442" s="47"/>
      <c r="B442" s="29"/>
      <c r="C442" s="29"/>
      <c r="D442" s="29"/>
      <c r="E442" s="29"/>
      <c r="F442" s="29"/>
      <c r="G442" s="29" t="s">
        <v>523</v>
      </c>
      <c r="H442" s="29"/>
    </row>
    <row r="443" ht="15.75" customHeight="1">
      <c r="A443" s="47"/>
      <c r="B443" s="29"/>
      <c r="C443" s="29"/>
      <c r="D443" s="29"/>
      <c r="E443" s="29"/>
      <c r="F443" s="29"/>
      <c r="G443" s="29" t="s">
        <v>524</v>
      </c>
      <c r="H443" s="29"/>
    </row>
    <row r="444" ht="15.75" customHeight="1">
      <c r="A444" s="47"/>
      <c r="B444" s="29"/>
      <c r="C444" s="29"/>
      <c r="D444" s="29"/>
      <c r="E444" s="29"/>
      <c r="F444" s="29"/>
      <c r="G444" s="29" t="s">
        <v>525</v>
      </c>
      <c r="H444" s="29"/>
    </row>
    <row r="445" ht="15.75" customHeight="1">
      <c r="A445" s="47"/>
      <c r="B445" s="29"/>
      <c r="C445" s="29"/>
      <c r="D445" s="29"/>
      <c r="E445" s="29"/>
      <c r="F445" s="29"/>
      <c r="G445" s="29" t="s">
        <v>526</v>
      </c>
      <c r="H445" s="29"/>
    </row>
    <row r="446" ht="15.75" customHeight="1">
      <c r="A446" s="47"/>
      <c r="B446" s="29"/>
      <c r="C446" s="29"/>
      <c r="D446" s="29"/>
      <c r="E446" s="29"/>
      <c r="F446" s="29"/>
      <c r="G446" s="29" t="s">
        <v>527</v>
      </c>
      <c r="H446" s="29"/>
    </row>
    <row r="447" ht="15.75" customHeight="1">
      <c r="A447" s="47"/>
      <c r="B447" s="29"/>
      <c r="C447" s="29"/>
      <c r="D447" s="29"/>
      <c r="E447" s="29"/>
      <c r="F447" s="29"/>
      <c r="G447" s="29" t="s">
        <v>528</v>
      </c>
      <c r="H447" s="29"/>
    </row>
    <row r="448" ht="15.75" customHeight="1">
      <c r="A448" s="47"/>
      <c r="B448" s="29"/>
      <c r="C448" s="29"/>
      <c r="D448" s="29"/>
      <c r="E448" s="29"/>
      <c r="F448" s="29"/>
      <c r="G448" s="29" t="s">
        <v>529</v>
      </c>
      <c r="H448" s="29"/>
    </row>
    <row r="449" ht="15.75" customHeight="1">
      <c r="A449" s="47"/>
      <c r="B449" s="29"/>
      <c r="C449" s="29"/>
      <c r="D449" s="29"/>
      <c r="E449" s="29"/>
      <c r="F449" s="29"/>
      <c r="G449" s="29" t="s">
        <v>432</v>
      </c>
      <c r="H449" s="29"/>
    </row>
    <row r="450" ht="15.75" customHeight="1">
      <c r="A450" s="47"/>
      <c r="B450" s="29"/>
      <c r="C450" s="29"/>
      <c r="D450" s="29"/>
      <c r="E450" s="29"/>
      <c r="F450" s="29"/>
      <c r="G450" s="29" t="s">
        <v>433</v>
      </c>
      <c r="H450" s="29"/>
    </row>
    <row r="451" ht="15.75" customHeight="1">
      <c r="A451" s="47"/>
      <c r="B451" s="29"/>
      <c r="C451" s="29"/>
      <c r="D451" s="29"/>
      <c r="E451" s="29"/>
      <c r="F451" s="29"/>
      <c r="G451" s="34" t="s">
        <v>530</v>
      </c>
      <c r="H451" s="29"/>
    </row>
    <row r="452" ht="15.75" customHeight="1">
      <c r="A452" s="47"/>
      <c r="B452" s="29"/>
      <c r="C452" s="29"/>
      <c r="D452" s="29"/>
      <c r="E452" s="29"/>
      <c r="F452" s="29"/>
      <c r="G452" s="28" t="s">
        <v>119</v>
      </c>
      <c r="H452" s="29"/>
    </row>
    <row r="453" ht="15.75" customHeight="1">
      <c r="A453" s="47"/>
      <c r="B453" s="29"/>
      <c r="C453" s="29"/>
      <c r="D453" s="29"/>
      <c r="E453" s="29"/>
      <c r="F453" s="29"/>
      <c r="G453" s="29"/>
      <c r="H453" s="29"/>
    </row>
    <row r="454" ht="15.75" customHeight="1">
      <c r="A454" s="47"/>
      <c r="B454" s="29"/>
      <c r="C454" s="29"/>
      <c r="D454" s="29"/>
      <c r="E454" s="29"/>
      <c r="F454" s="29"/>
      <c r="G454" s="29"/>
      <c r="H454" s="29"/>
    </row>
    <row r="455" ht="15.75" customHeight="1">
      <c r="A455" s="47"/>
      <c r="B455" s="29"/>
      <c r="C455" s="29"/>
      <c r="D455" s="29"/>
      <c r="E455" s="29"/>
      <c r="F455" s="29"/>
      <c r="G455" s="29"/>
      <c r="H455" s="29"/>
    </row>
    <row r="456" ht="15.75" customHeight="1">
      <c r="A456" s="47"/>
      <c r="B456" s="29"/>
      <c r="C456" s="29"/>
      <c r="D456" s="29"/>
      <c r="E456" s="29"/>
      <c r="F456" s="29"/>
      <c r="G456" s="29"/>
      <c r="H456" s="29"/>
    </row>
    <row r="457" ht="15.75" customHeight="1">
      <c r="A457" s="47"/>
      <c r="B457" s="29"/>
      <c r="C457" s="29"/>
      <c r="D457" s="29"/>
      <c r="E457" s="29"/>
      <c r="F457" s="29"/>
      <c r="G457" s="29"/>
      <c r="H457" s="29"/>
    </row>
    <row r="458" ht="15.75" customHeight="1">
      <c r="A458" s="47"/>
      <c r="B458" s="29"/>
      <c r="C458" s="29"/>
      <c r="D458" s="29"/>
      <c r="E458" s="29"/>
      <c r="F458" s="29"/>
      <c r="G458" s="29"/>
      <c r="H458" s="29"/>
    </row>
    <row r="459" ht="15.75" customHeight="1">
      <c r="A459" s="47"/>
      <c r="B459" s="29"/>
      <c r="C459" s="29"/>
      <c r="D459" s="29"/>
      <c r="E459" s="29"/>
      <c r="F459" s="29"/>
      <c r="G459" s="29"/>
      <c r="H459" s="29"/>
    </row>
    <row r="460" ht="15.75" customHeight="1">
      <c r="A460" s="47"/>
      <c r="B460" s="29"/>
      <c r="C460" s="29"/>
      <c r="D460" s="29"/>
      <c r="E460" s="29"/>
      <c r="F460" s="29"/>
      <c r="G460" s="29"/>
      <c r="H460" s="29"/>
    </row>
    <row r="461" ht="15.75" customHeight="1">
      <c r="A461" s="47"/>
      <c r="B461" s="29"/>
      <c r="C461" s="29"/>
      <c r="D461" s="29"/>
      <c r="E461" s="29"/>
      <c r="F461" s="29"/>
      <c r="G461" s="29"/>
      <c r="H461" s="29"/>
    </row>
    <row r="462" ht="15.75" customHeight="1">
      <c r="A462" s="47"/>
      <c r="B462" s="29"/>
      <c r="C462" s="29"/>
      <c r="D462" s="29"/>
      <c r="E462" s="29"/>
      <c r="F462" s="29"/>
      <c r="G462" s="29"/>
      <c r="H462" s="29"/>
    </row>
    <row r="463" ht="15.75" customHeight="1">
      <c r="A463" s="47"/>
      <c r="B463" s="29"/>
      <c r="C463" s="29"/>
      <c r="D463" s="29"/>
      <c r="E463" s="29"/>
      <c r="F463" s="29"/>
      <c r="G463" s="29"/>
      <c r="H463" s="29"/>
    </row>
    <row r="464" ht="15.75" customHeight="1">
      <c r="A464" s="47"/>
      <c r="B464" s="29"/>
      <c r="C464" s="29"/>
      <c r="D464" s="29"/>
      <c r="E464" s="29"/>
      <c r="F464" s="29"/>
      <c r="G464" s="29"/>
      <c r="H464" s="29"/>
    </row>
    <row r="465" ht="15.75" customHeight="1">
      <c r="A465" s="47"/>
      <c r="B465" s="29"/>
      <c r="C465" s="29"/>
      <c r="D465" s="29"/>
      <c r="E465" s="29"/>
      <c r="F465" s="29"/>
      <c r="G465" s="29"/>
      <c r="H465" s="29"/>
    </row>
    <row r="466" ht="15.75" customHeight="1">
      <c r="A466" s="47"/>
      <c r="B466" s="29"/>
      <c r="C466" s="29"/>
      <c r="D466" s="29"/>
      <c r="E466" s="29"/>
      <c r="F466" s="29"/>
      <c r="G466" s="29"/>
      <c r="H466" s="29"/>
    </row>
    <row r="467" ht="15.75" customHeight="1">
      <c r="A467" s="47"/>
      <c r="B467" s="29"/>
      <c r="C467" s="29"/>
      <c r="D467" s="29"/>
      <c r="E467" s="29"/>
      <c r="F467" s="29"/>
      <c r="G467" s="29"/>
      <c r="H467" s="29"/>
    </row>
    <row r="468" ht="15.75" customHeight="1">
      <c r="A468" s="47"/>
      <c r="B468" s="29"/>
      <c r="C468" s="29"/>
      <c r="D468" s="29"/>
      <c r="E468" s="29"/>
      <c r="F468" s="29"/>
      <c r="G468" s="29"/>
      <c r="H468" s="29"/>
    </row>
    <row r="469" ht="15.75" customHeight="1">
      <c r="A469" s="47"/>
      <c r="B469" s="29"/>
      <c r="C469" s="29"/>
      <c r="D469" s="29"/>
      <c r="E469" s="29"/>
      <c r="F469" s="29"/>
      <c r="G469" s="29"/>
      <c r="H469" s="29"/>
    </row>
    <row r="470" ht="15.75" customHeight="1">
      <c r="A470" s="47"/>
      <c r="B470" s="29"/>
      <c r="C470" s="29"/>
      <c r="D470" s="29"/>
      <c r="E470" s="29"/>
      <c r="F470" s="29"/>
      <c r="G470" s="29"/>
      <c r="H470" s="29"/>
    </row>
    <row r="471" ht="15.75" customHeight="1">
      <c r="A471" s="47"/>
      <c r="B471" s="29"/>
      <c r="C471" s="29"/>
      <c r="D471" s="29"/>
      <c r="E471" s="29"/>
      <c r="F471" s="29"/>
      <c r="G471" s="29"/>
      <c r="H471" s="29"/>
    </row>
    <row r="472" ht="15.75" customHeight="1">
      <c r="A472" s="47"/>
      <c r="B472" s="29"/>
      <c r="C472" s="29"/>
      <c r="D472" s="29"/>
      <c r="E472" s="29"/>
      <c r="F472" s="29"/>
      <c r="G472" s="29"/>
      <c r="H472" s="29"/>
    </row>
    <row r="473" ht="15.75" customHeight="1">
      <c r="A473" s="47"/>
      <c r="B473" s="29"/>
      <c r="C473" s="29"/>
      <c r="D473" s="29"/>
      <c r="E473" s="29"/>
      <c r="F473" s="29"/>
      <c r="G473" s="29"/>
      <c r="H473" s="29"/>
    </row>
    <row r="474" ht="15.75" customHeight="1">
      <c r="A474" s="47"/>
      <c r="B474" s="29"/>
      <c r="C474" s="29"/>
      <c r="D474" s="29"/>
      <c r="E474" s="29"/>
      <c r="F474" s="29"/>
      <c r="G474" s="29"/>
      <c r="H474" s="29"/>
    </row>
    <row r="475" ht="15.75" customHeight="1">
      <c r="A475" s="47"/>
      <c r="B475" s="29"/>
      <c r="C475" s="29"/>
      <c r="D475" s="29"/>
      <c r="E475" s="29"/>
      <c r="F475" s="29"/>
      <c r="G475" s="29"/>
      <c r="H475" s="29"/>
    </row>
    <row r="476" ht="15.75" customHeight="1">
      <c r="A476" s="47"/>
      <c r="B476" s="29"/>
      <c r="C476" s="29"/>
      <c r="D476" s="29"/>
      <c r="E476" s="29"/>
      <c r="F476" s="29"/>
      <c r="G476" s="29"/>
      <c r="H476" s="29"/>
    </row>
    <row r="477" ht="15.75" customHeight="1">
      <c r="A477" s="47"/>
      <c r="B477" s="29"/>
      <c r="C477" s="29"/>
      <c r="D477" s="29"/>
      <c r="E477" s="29"/>
      <c r="F477" s="29"/>
      <c r="G477" s="29"/>
      <c r="H477" s="29"/>
    </row>
    <row r="478" ht="15.75" customHeight="1">
      <c r="A478" s="47"/>
      <c r="B478" s="29"/>
      <c r="C478" s="29"/>
      <c r="D478" s="29"/>
      <c r="E478" s="29"/>
      <c r="F478" s="29"/>
      <c r="G478" s="29"/>
      <c r="H478" s="29"/>
    </row>
    <row r="479" ht="15.75" customHeight="1">
      <c r="A479" s="47"/>
      <c r="B479" s="29"/>
      <c r="C479" s="29"/>
      <c r="D479" s="29"/>
      <c r="E479" s="29"/>
      <c r="F479" s="29"/>
      <c r="G479" s="29"/>
      <c r="H479" s="29"/>
    </row>
    <row r="480" ht="15.75" customHeight="1">
      <c r="A480" s="47"/>
      <c r="B480" s="29"/>
      <c r="C480" s="29"/>
      <c r="D480" s="29"/>
      <c r="E480" s="29"/>
      <c r="F480" s="29"/>
      <c r="G480" s="29"/>
      <c r="H480" s="29"/>
    </row>
    <row r="481" ht="15.75" customHeight="1">
      <c r="A481" s="47"/>
      <c r="B481" s="29"/>
      <c r="C481" s="29"/>
      <c r="D481" s="29"/>
      <c r="E481" s="29"/>
      <c r="F481" s="29"/>
      <c r="G481" s="29"/>
      <c r="H481" s="29"/>
    </row>
    <row r="482" ht="15.75" customHeight="1">
      <c r="A482" s="47"/>
      <c r="B482" s="29"/>
      <c r="C482" s="29"/>
      <c r="D482" s="29"/>
      <c r="E482" s="29"/>
      <c r="F482" s="29"/>
      <c r="G482" s="29"/>
      <c r="H482" s="29"/>
    </row>
    <row r="483" ht="15.75" customHeight="1">
      <c r="A483" s="47"/>
      <c r="B483" s="29"/>
      <c r="C483" s="29"/>
      <c r="D483" s="29"/>
      <c r="E483" s="29"/>
      <c r="F483" s="29"/>
      <c r="G483" s="29"/>
      <c r="H483" s="29"/>
    </row>
    <row r="484" ht="15.75" customHeight="1">
      <c r="A484" s="47"/>
      <c r="B484" s="29"/>
      <c r="C484" s="29"/>
      <c r="D484" s="29"/>
      <c r="E484" s="29"/>
      <c r="F484" s="29"/>
      <c r="G484" s="29"/>
      <c r="H484" s="29"/>
    </row>
    <row r="485" ht="15.75" customHeight="1">
      <c r="A485" s="47"/>
      <c r="B485" s="29"/>
      <c r="C485" s="29"/>
      <c r="D485" s="29"/>
      <c r="E485" s="29"/>
      <c r="F485" s="29"/>
      <c r="G485" s="29"/>
      <c r="H485" s="29"/>
    </row>
    <row r="486" ht="15.75" customHeight="1">
      <c r="A486" s="47"/>
      <c r="B486" s="29"/>
      <c r="C486" s="29"/>
      <c r="D486" s="29"/>
      <c r="E486" s="29"/>
      <c r="F486" s="29"/>
      <c r="G486" s="29"/>
      <c r="H486" s="29"/>
    </row>
    <row r="487" ht="15.75" customHeight="1">
      <c r="A487" s="47"/>
      <c r="B487" s="29"/>
      <c r="C487" s="29"/>
      <c r="D487" s="29"/>
      <c r="E487" s="29"/>
      <c r="F487" s="29"/>
      <c r="G487" s="29"/>
      <c r="H487" s="29"/>
    </row>
    <row r="488" ht="15.75" customHeight="1">
      <c r="A488" s="47"/>
      <c r="B488" s="29"/>
      <c r="C488" s="29"/>
      <c r="D488" s="29"/>
      <c r="E488" s="29"/>
      <c r="F488" s="29"/>
      <c r="G488" s="29"/>
      <c r="H488" s="29"/>
    </row>
    <row r="489" ht="15.75" customHeight="1">
      <c r="A489" s="47"/>
      <c r="B489" s="29"/>
      <c r="C489" s="29"/>
      <c r="D489" s="29"/>
      <c r="E489" s="29"/>
      <c r="F489" s="29"/>
      <c r="G489" s="29"/>
      <c r="H489" s="29"/>
    </row>
    <row r="490" ht="15.75" customHeight="1">
      <c r="A490" s="47"/>
      <c r="B490" s="29"/>
      <c r="C490" s="29"/>
      <c r="D490" s="29"/>
      <c r="E490" s="29"/>
      <c r="F490" s="29"/>
      <c r="G490" s="29"/>
      <c r="H490" s="29"/>
    </row>
    <row r="491" ht="15.75" customHeight="1">
      <c r="A491" s="47"/>
      <c r="B491" s="29"/>
      <c r="C491" s="29"/>
      <c r="D491" s="29"/>
      <c r="E491" s="29"/>
      <c r="F491" s="29"/>
      <c r="G491" s="29"/>
      <c r="H491" s="29"/>
    </row>
    <row r="492" ht="15.75" customHeight="1">
      <c r="A492" s="47"/>
      <c r="B492" s="29"/>
      <c r="C492" s="29"/>
      <c r="D492" s="29"/>
      <c r="E492" s="29"/>
      <c r="F492" s="29"/>
      <c r="G492" s="29"/>
      <c r="H492" s="29"/>
    </row>
    <row r="493" ht="15.75" customHeight="1">
      <c r="A493" s="47"/>
      <c r="B493" s="29"/>
      <c r="C493" s="29"/>
      <c r="D493" s="29"/>
      <c r="E493" s="29"/>
      <c r="F493" s="29"/>
      <c r="G493" s="29"/>
      <c r="H493" s="29"/>
    </row>
    <row r="494" ht="15.75" customHeight="1">
      <c r="A494" s="47"/>
      <c r="B494" s="29"/>
      <c r="C494" s="29"/>
      <c r="D494" s="29"/>
      <c r="E494" s="29"/>
      <c r="F494" s="29"/>
      <c r="G494" s="29"/>
      <c r="H494" s="29"/>
    </row>
    <row r="495" ht="15.75" customHeight="1">
      <c r="A495" s="47"/>
      <c r="B495" s="29"/>
      <c r="C495" s="29"/>
      <c r="D495" s="29"/>
      <c r="E495" s="29"/>
      <c r="F495" s="29"/>
      <c r="G495" s="29"/>
      <c r="H495" s="29"/>
    </row>
    <row r="496" ht="15.75" customHeight="1">
      <c r="A496" s="47"/>
      <c r="B496" s="29"/>
      <c r="C496" s="29"/>
      <c r="D496" s="29"/>
      <c r="E496" s="29"/>
      <c r="F496" s="29"/>
      <c r="G496" s="29"/>
      <c r="H496" s="29"/>
    </row>
    <row r="497" ht="15.75" customHeight="1">
      <c r="A497" s="47"/>
      <c r="B497" s="29"/>
      <c r="C497" s="29"/>
      <c r="D497" s="29"/>
      <c r="E497" s="29"/>
      <c r="F497" s="29"/>
      <c r="G497" s="29"/>
      <c r="H497" s="29"/>
    </row>
    <row r="498" ht="15.75" customHeight="1">
      <c r="A498" s="47"/>
      <c r="B498" s="29"/>
      <c r="C498" s="29"/>
      <c r="D498" s="29"/>
      <c r="E498" s="29"/>
      <c r="F498" s="29"/>
      <c r="G498" s="29"/>
      <c r="H498" s="29"/>
    </row>
    <row r="499" ht="15.75" customHeight="1">
      <c r="A499" s="47"/>
      <c r="B499" s="29"/>
      <c r="C499" s="29"/>
      <c r="D499" s="29"/>
      <c r="E499" s="29"/>
      <c r="F499" s="29"/>
      <c r="G499" s="29"/>
      <c r="H499" s="29"/>
    </row>
    <row r="500" ht="15.75" customHeight="1">
      <c r="A500" s="47"/>
      <c r="B500" s="29"/>
      <c r="C500" s="29"/>
      <c r="D500" s="29"/>
      <c r="E500" s="29"/>
      <c r="F500" s="29"/>
      <c r="G500" s="29"/>
      <c r="H500" s="29"/>
    </row>
    <row r="501" ht="15.75" customHeight="1">
      <c r="A501" s="47"/>
      <c r="B501" s="29"/>
      <c r="C501" s="29"/>
      <c r="D501" s="29"/>
      <c r="E501" s="29"/>
      <c r="F501" s="29"/>
      <c r="G501" s="29"/>
      <c r="H501" s="29"/>
    </row>
    <row r="502" ht="15.75" customHeight="1">
      <c r="A502" s="47"/>
      <c r="B502" s="29"/>
      <c r="C502" s="29"/>
      <c r="D502" s="29"/>
      <c r="E502" s="29"/>
      <c r="F502" s="29"/>
      <c r="G502" s="29"/>
      <c r="H502" s="29"/>
    </row>
    <row r="503" ht="15.75" customHeight="1">
      <c r="A503" s="47"/>
      <c r="B503" s="29"/>
      <c r="C503" s="29"/>
      <c r="D503" s="29"/>
      <c r="E503" s="29"/>
      <c r="F503" s="29"/>
      <c r="G503" s="29"/>
      <c r="H503" s="29"/>
    </row>
    <row r="504" ht="15.75" customHeight="1">
      <c r="A504" s="47"/>
      <c r="B504" s="29"/>
      <c r="C504" s="29"/>
      <c r="D504" s="29"/>
      <c r="E504" s="29"/>
      <c r="F504" s="29"/>
      <c r="G504" s="29"/>
      <c r="H504" s="29"/>
    </row>
    <row r="505" ht="15.75" customHeight="1">
      <c r="A505" s="47"/>
      <c r="B505" s="29"/>
      <c r="C505" s="29"/>
      <c r="D505" s="29"/>
      <c r="E505" s="29"/>
      <c r="F505" s="29"/>
      <c r="G505" s="29"/>
      <c r="H505" s="29"/>
    </row>
    <row r="506" ht="15.75" customHeight="1">
      <c r="A506" s="47"/>
      <c r="B506" s="29"/>
      <c r="C506" s="29"/>
      <c r="D506" s="29"/>
      <c r="E506" s="29"/>
      <c r="F506" s="29"/>
      <c r="G506" s="29"/>
      <c r="H506" s="29"/>
    </row>
    <row r="507" ht="15.75" customHeight="1">
      <c r="A507" s="47"/>
      <c r="B507" s="29"/>
      <c r="C507" s="29"/>
      <c r="D507" s="29"/>
      <c r="E507" s="29"/>
      <c r="F507" s="29"/>
      <c r="G507" s="29"/>
      <c r="H507" s="29"/>
    </row>
    <row r="508" ht="15.75" customHeight="1">
      <c r="A508" s="47"/>
      <c r="B508" s="29"/>
      <c r="C508" s="29"/>
      <c r="D508" s="29"/>
      <c r="E508" s="29"/>
      <c r="F508" s="29"/>
      <c r="G508" s="29"/>
      <c r="H508" s="29"/>
    </row>
    <row r="509" ht="15.75" customHeight="1">
      <c r="A509" s="47"/>
      <c r="B509" s="29"/>
      <c r="C509" s="29"/>
      <c r="D509" s="29"/>
      <c r="E509" s="29"/>
      <c r="F509" s="29"/>
      <c r="G509" s="29"/>
      <c r="H509" s="29"/>
    </row>
    <row r="510" ht="15.75" customHeight="1">
      <c r="A510" s="47"/>
      <c r="B510" s="29"/>
      <c r="C510" s="29"/>
      <c r="D510" s="29"/>
      <c r="E510" s="29"/>
      <c r="F510" s="29"/>
      <c r="G510" s="29"/>
      <c r="H510" s="29"/>
    </row>
    <row r="511" ht="15.75" customHeight="1">
      <c r="A511" s="47"/>
      <c r="B511" s="29"/>
      <c r="C511" s="29"/>
      <c r="D511" s="29"/>
      <c r="E511" s="29"/>
      <c r="F511" s="29"/>
      <c r="G511" s="29"/>
      <c r="H511" s="29"/>
    </row>
    <row r="512" ht="15.75" customHeight="1">
      <c r="A512" s="47"/>
      <c r="B512" s="29"/>
      <c r="C512" s="29"/>
      <c r="D512" s="29"/>
      <c r="E512" s="29"/>
      <c r="F512" s="29"/>
      <c r="G512" s="29"/>
      <c r="H512" s="29"/>
    </row>
    <row r="513" ht="15.75" customHeight="1">
      <c r="A513" s="47"/>
      <c r="B513" s="29"/>
      <c r="C513" s="29"/>
      <c r="D513" s="29"/>
      <c r="E513" s="29"/>
      <c r="F513" s="29"/>
      <c r="G513" s="29"/>
      <c r="H513" s="29"/>
    </row>
    <row r="514" ht="15.75" customHeight="1">
      <c r="A514" s="47"/>
      <c r="B514" s="29"/>
      <c r="C514" s="29"/>
      <c r="D514" s="29"/>
      <c r="E514" s="29"/>
      <c r="F514" s="29"/>
      <c r="G514" s="29"/>
      <c r="H514" s="29"/>
    </row>
    <row r="515" ht="15.75" customHeight="1">
      <c r="A515" s="47"/>
      <c r="B515" s="29"/>
      <c r="C515" s="29"/>
      <c r="D515" s="29"/>
      <c r="E515" s="29"/>
      <c r="F515" s="29"/>
      <c r="G515" s="29"/>
      <c r="H515" s="29"/>
    </row>
    <row r="516" ht="15.75" customHeight="1">
      <c r="A516" s="47"/>
      <c r="B516" s="29"/>
      <c r="C516" s="29"/>
      <c r="D516" s="29"/>
      <c r="E516" s="29"/>
      <c r="F516" s="29"/>
      <c r="G516" s="29"/>
      <c r="H516" s="29"/>
    </row>
    <row r="517" ht="15.75" customHeight="1">
      <c r="A517" s="47"/>
      <c r="B517" s="29"/>
      <c r="C517" s="29"/>
      <c r="D517" s="29"/>
      <c r="E517" s="29"/>
      <c r="F517" s="29"/>
      <c r="G517" s="29"/>
      <c r="H517" s="29"/>
    </row>
    <row r="518" ht="15.75" customHeight="1">
      <c r="A518" s="47"/>
      <c r="B518" s="29"/>
      <c r="C518" s="29"/>
      <c r="D518" s="29"/>
      <c r="E518" s="29"/>
      <c r="F518" s="29"/>
      <c r="G518" s="29"/>
      <c r="H518" s="29"/>
    </row>
    <row r="519" ht="15.75" customHeight="1">
      <c r="A519" s="47"/>
      <c r="B519" s="29"/>
      <c r="C519" s="29"/>
      <c r="D519" s="29"/>
      <c r="E519" s="29"/>
      <c r="F519" s="29"/>
      <c r="G519" s="29"/>
      <c r="H519" s="29"/>
    </row>
    <row r="520" ht="15.75" customHeight="1">
      <c r="A520" s="47"/>
      <c r="B520" s="29"/>
      <c r="C520" s="29"/>
      <c r="D520" s="29"/>
      <c r="E520" s="29"/>
      <c r="F520" s="29"/>
      <c r="G520" s="29"/>
      <c r="H520" s="29"/>
    </row>
    <row r="521" ht="15.75" customHeight="1">
      <c r="A521" s="47"/>
      <c r="B521" s="29"/>
      <c r="C521" s="29"/>
      <c r="D521" s="29"/>
      <c r="E521" s="29"/>
      <c r="F521" s="29"/>
      <c r="G521" s="29"/>
      <c r="H521" s="29"/>
    </row>
    <row r="522" ht="15.75" customHeight="1">
      <c r="A522" s="47"/>
      <c r="B522" s="29"/>
      <c r="C522" s="29"/>
      <c r="D522" s="29"/>
      <c r="E522" s="29"/>
      <c r="F522" s="29"/>
      <c r="G522" s="29"/>
      <c r="H522" s="29"/>
    </row>
    <row r="523" ht="15.75" customHeight="1">
      <c r="A523" s="47"/>
      <c r="B523" s="29"/>
      <c r="C523" s="29"/>
      <c r="D523" s="29"/>
      <c r="E523" s="29"/>
      <c r="F523" s="29"/>
      <c r="G523" s="29"/>
      <c r="H523" s="29"/>
    </row>
    <row r="524" ht="15.75" customHeight="1">
      <c r="A524" s="47"/>
      <c r="B524" s="29"/>
      <c r="C524" s="29"/>
      <c r="D524" s="29"/>
      <c r="E524" s="29"/>
      <c r="F524" s="29"/>
      <c r="G524" s="29"/>
      <c r="H524" s="29"/>
    </row>
    <row r="525" ht="15.75" customHeight="1">
      <c r="A525" s="47"/>
      <c r="B525" s="29"/>
      <c r="C525" s="29"/>
      <c r="D525" s="29"/>
      <c r="E525" s="29"/>
      <c r="F525" s="29"/>
      <c r="G525" s="29"/>
      <c r="H525" s="29"/>
    </row>
    <row r="526" ht="15.75" customHeight="1">
      <c r="A526" s="47"/>
      <c r="B526" s="29"/>
      <c r="C526" s="29"/>
      <c r="D526" s="29"/>
      <c r="E526" s="29"/>
      <c r="F526" s="29"/>
      <c r="G526" s="29"/>
      <c r="H526" s="29"/>
    </row>
    <row r="527" ht="15.75" customHeight="1">
      <c r="A527" s="47"/>
      <c r="B527" s="29"/>
      <c r="C527" s="29"/>
      <c r="D527" s="29"/>
      <c r="E527" s="29"/>
      <c r="F527" s="29"/>
      <c r="G527" s="29"/>
      <c r="H527" s="29"/>
    </row>
    <row r="528" ht="15.75" customHeight="1">
      <c r="A528" s="47"/>
      <c r="B528" s="29"/>
      <c r="C528" s="29"/>
      <c r="D528" s="29"/>
      <c r="E528" s="29"/>
      <c r="F528" s="29"/>
      <c r="G528" s="29"/>
      <c r="H528" s="29"/>
    </row>
    <row r="529" ht="15.75" customHeight="1">
      <c r="A529" s="47"/>
      <c r="B529" s="29"/>
      <c r="C529" s="29"/>
      <c r="D529" s="29"/>
      <c r="E529" s="29"/>
      <c r="F529" s="29"/>
      <c r="G529" s="29"/>
      <c r="H529" s="29"/>
    </row>
    <row r="530" ht="15.75" customHeight="1">
      <c r="A530" s="47"/>
      <c r="B530" s="29"/>
      <c r="C530" s="29"/>
      <c r="D530" s="29"/>
      <c r="E530" s="29"/>
      <c r="F530" s="29"/>
      <c r="G530" s="29"/>
      <c r="H530" s="29"/>
    </row>
    <row r="531" ht="15.75" customHeight="1">
      <c r="A531" s="47"/>
      <c r="B531" s="29"/>
      <c r="C531" s="29"/>
      <c r="D531" s="29"/>
      <c r="E531" s="29"/>
      <c r="F531" s="29"/>
      <c r="G531" s="29"/>
      <c r="H531" s="29"/>
    </row>
    <row r="532" ht="15.75" customHeight="1">
      <c r="A532" s="47"/>
      <c r="B532" s="29"/>
      <c r="C532" s="29"/>
      <c r="D532" s="29"/>
      <c r="E532" s="29"/>
      <c r="F532" s="29"/>
      <c r="G532" s="29"/>
      <c r="H532" s="29"/>
    </row>
    <row r="533" ht="15.75" customHeight="1">
      <c r="A533" s="47"/>
      <c r="B533" s="29"/>
      <c r="C533" s="29"/>
      <c r="D533" s="29"/>
      <c r="E533" s="29"/>
      <c r="F533" s="29"/>
      <c r="G533" s="29"/>
      <c r="H533" s="29"/>
    </row>
    <row r="534" ht="15.75" customHeight="1">
      <c r="A534" s="47"/>
      <c r="B534" s="29"/>
      <c r="C534" s="29"/>
      <c r="D534" s="29"/>
      <c r="E534" s="29"/>
      <c r="F534" s="29"/>
      <c r="G534" s="29"/>
      <c r="H534" s="29"/>
    </row>
    <row r="535" ht="15.75" customHeight="1">
      <c r="A535" s="47"/>
      <c r="B535" s="29"/>
      <c r="C535" s="29"/>
      <c r="D535" s="29"/>
      <c r="E535" s="29"/>
      <c r="F535" s="29"/>
      <c r="G535" s="29"/>
      <c r="H535" s="29"/>
    </row>
    <row r="536" ht="15.75" customHeight="1">
      <c r="A536" s="47"/>
      <c r="B536" s="29"/>
      <c r="C536" s="29"/>
      <c r="D536" s="29"/>
      <c r="E536" s="29"/>
      <c r="F536" s="29"/>
      <c r="G536" s="29"/>
      <c r="H536" s="29"/>
    </row>
    <row r="537" ht="15.75" customHeight="1">
      <c r="A537" s="47"/>
      <c r="B537" s="29"/>
      <c r="C537" s="29"/>
      <c r="D537" s="29"/>
      <c r="E537" s="29"/>
      <c r="F537" s="29"/>
      <c r="G537" s="29"/>
      <c r="H537" s="29"/>
    </row>
    <row r="538" ht="15.75" customHeight="1">
      <c r="A538" s="47"/>
      <c r="B538" s="29"/>
      <c r="C538" s="29"/>
      <c r="D538" s="29"/>
      <c r="E538" s="29"/>
      <c r="F538" s="29"/>
      <c r="G538" s="29"/>
      <c r="H538" s="29"/>
    </row>
    <row r="539" ht="15.75" customHeight="1">
      <c r="A539" s="47"/>
      <c r="B539" s="29"/>
      <c r="C539" s="29"/>
      <c r="D539" s="29"/>
      <c r="E539" s="29"/>
      <c r="F539" s="29"/>
      <c r="G539" s="29"/>
      <c r="H539" s="29"/>
    </row>
    <row r="540" ht="15.75" customHeight="1">
      <c r="A540" s="47"/>
      <c r="B540" s="29"/>
      <c r="C540" s="29"/>
      <c r="D540" s="29"/>
      <c r="E540" s="29"/>
      <c r="F540" s="29"/>
      <c r="G540" s="29"/>
      <c r="H540" s="29"/>
    </row>
    <row r="541" ht="15.75" customHeight="1">
      <c r="A541" s="47"/>
      <c r="B541" s="29"/>
      <c r="C541" s="29"/>
      <c r="D541" s="29"/>
      <c r="E541" s="29"/>
      <c r="F541" s="29"/>
      <c r="G541" s="29"/>
      <c r="H541" s="29"/>
    </row>
    <row r="542" ht="15.75" customHeight="1">
      <c r="A542" s="47"/>
      <c r="B542" s="29"/>
      <c r="C542" s="29"/>
      <c r="D542" s="29"/>
      <c r="E542" s="29"/>
      <c r="F542" s="29"/>
      <c r="G542" s="29"/>
      <c r="H542" s="29"/>
    </row>
    <row r="543" ht="15.75" customHeight="1">
      <c r="A543" s="47"/>
      <c r="B543" s="29"/>
      <c r="C543" s="29"/>
      <c r="D543" s="29"/>
      <c r="E543" s="29"/>
      <c r="F543" s="29"/>
      <c r="G543" s="29"/>
      <c r="H543" s="29"/>
    </row>
    <row r="544" ht="15.75" customHeight="1">
      <c r="A544" s="47"/>
      <c r="B544" s="29"/>
      <c r="C544" s="29"/>
      <c r="D544" s="29"/>
      <c r="E544" s="29"/>
      <c r="F544" s="29"/>
      <c r="G544" s="29"/>
      <c r="H544" s="29"/>
    </row>
    <row r="545" ht="15.75" customHeight="1">
      <c r="A545" s="47"/>
      <c r="B545" s="29"/>
      <c r="C545" s="29"/>
      <c r="D545" s="29"/>
      <c r="E545" s="29"/>
      <c r="F545" s="29"/>
      <c r="G545" s="29"/>
      <c r="H545" s="29"/>
    </row>
    <row r="546" ht="15.75" customHeight="1">
      <c r="A546" s="47"/>
      <c r="B546" s="29"/>
      <c r="C546" s="29"/>
      <c r="D546" s="29"/>
      <c r="E546" s="29"/>
      <c r="F546" s="29"/>
      <c r="G546" s="29"/>
      <c r="H546" s="29"/>
    </row>
    <row r="547" ht="15.75" customHeight="1">
      <c r="A547" s="47"/>
      <c r="B547" s="29"/>
      <c r="C547" s="29"/>
      <c r="D547" s="29"/>
      <c r="E547" s="29"/>
      <c r="F547" s="29"/>
      <c r="G547" s="29"/>
      <c r="H547" s="29"/>
    </row>
    <row r="548" ht="15.75" customHeight="1">
      <c r="A548" s="47"/>
      <c r="B548" s="29"/>
      <c r="C548" s="29"/>
      <c r="D548" s="29"/>
      <c r="E548" s="29"/>
      <c r="F548" s="29"/>
      <c r="G548" s="29"/>
      <c r="H548" s="29"/>
    </row>
    <row r="549" ht="15.75" customHeight="1">
      <c r="A549" s="47"/>
      <c r="B549" s="29"/>
      <c r="C549" s="29"/>
      <c r="D549" s="29"/>
      <c r="E549" s="29"/>
      <c r="F549" s="29"/>
      <c r="G549" s="29"/>
      <c r="H549" s="29"/>
    </row>
    <row r="550" ht="15.75" customHeight="1">
      <c r="A550" s="47"/>
      <c r="B550" s="29"/>
      <c r="C550" s="29"/>
      <c r="D550" s="29"/>
      <c r="E550" s="29"/>
      <c r="F550" s="29"/>
      <c r="G550" s="29"/>
      <c r="H550" s="29"/>
    </row>
    <row r="551" ht="15.75" customHeight="1">
      <c r="A551" s="47"/>
      <c r="B551" s="29"/>
      <c r="C551" s="29"/>
      <c r="D551" s="29"/>
      <c r="E551" s="29"/>
      <c r="F551" s="29"/>
      <c r="G551" s="29"/>
      <c r="H551" s="29"/>
    </row>
    <row r="552" ht="15.75" customHeight="1">
      <c r="A552" s="47"/>
      <c r="B552" s="29"/>
      <c r="C552" s="29"/>
      <c r="D552" s="29"/>
      <c r="E552" s="29"/>
      <c r="F552" s="29"/>
      <c r="G552" s="29"/>
      <c r="H552" s="29"/>
    </row>
    <row r="553" ht="15.75" customHeight="1">
      <c r="A553" s="47"/>
      <c r="B553" s="29"/>
      <c r="C553" s="29"/>
      <c r="D553" s="29"/>
      <c r="E553" s="29"/>
      <c r="F553" s="29"/>
      <c r="G553" s="29"/>
      <c r="H553" s="29"/>
    </row>
    <row r="554" ht="15.75" customHeight="1">
      <c r="A554" s="47"/>
      <c r="B554" s="29"/>
      <c r="C554" s="29"/>
      <c r="D554" s="29"/>
      <c r="E554" s="29"/>
      <c r="F554" s="29"/>
      <c r="G554" s="29"/>
      <c r="H554" s="29"/>
    </row>
    <row r="555" ht="15.75" customHeight="1">
      <c r="A555" s="47"/>
      <c r="B555" s="29"/>
      <c r="C555" s="29"/>
      <c r="D555" s="29"/>
      <c r="E555" s="29"/>
      <c r="F555" s="29"/>
      <c r="G555" s="29"/>
      <c r="H555" s="29"/>
    </row>
    <row r="556" ht="15.75" customHeight="1">
      <c r="A556" s="47"/>
      <c r="B556" s="29"/>
      <c r="C556" s="29"/>
      <c r="D556" s="29"/>
      <c r="E556" s="29"/>
      <c r="F556" s="29"/>
      <c r="G556" s="29"/>
      <c r="H556" s="29"/>
    </row>
    <row r="557" ht="15.75" customHeight="1">
      <c r="A557" s="47"/>
      <c r="B557" s="29"/>
      <c r="C557" s="29"/>
      <c r="D557" s="29"/>
      <c r="E557" s="29"/>
      <c r="F557" s="29"/>
      <c r="G557" s="29"/>
      <c r="H557" s="29"/>
    </row>
    <row r="558" ht="15.75" customHeight="1">
      <c r="A558" s="47"/>
      <c r="B558" s="29"/>
      <c r="C558" s="29"/>
      <c r="D558" s="29"/>
      <c r="E558" s="29"/>
      <c r="F558" s="29"/>
      <c r="G558" s="29"/>
      <c r="H558" s="29"/>
    </row>
    <row r="559" ht="15.75" customHeight="1">
      <c r="A559" s="47"/>
      <c r="B559" s="29"/>
      <c r="C559" s="29"/>
      <c r="D559" s="29"/>
      <c r="E559" s="29"/>
      <c r="F559" s="29"/>
      <c r="G559" s="29"/>
      <c r="H559" s="29"/>
    </row>
    <row r="560" ht="15.75" customHeight="1">
      <c r="A560" s="47"/>
      <c r="B560" s="29"/>
      <c r="C560" s="29"/>
      <c r="D560" s="29"/>
      <c r="E560" s="29"/>
      <c r="F560" s="29"/>
      <c r="G560" s="29"/>
      <c r="H560" s="29"/>
    </row>
    <row r="561" ht="15.75" customHeight="1">
      <c r="A561" s="47"/>
      <c r="B561" s="29"/>
      <c r="C561" s="29"/>
      <c r="D561" s="29"/>
      <c r="E561" s="29"/>
      <c r="F561" s="29"/>
      <c r="G561" s="29"/>
      <c r="H561" s="29"/>
    </row>
    <row r="562" ht="15.75" customHeight="1">
      <c r="A562" s="47"/>
      <c r="B562" s="29"/>
      <c r="C562" s="29"/>
      <c r="D562" s="29"/>
      <c r="E562" s="29"/>
      <c r="F562" s="29"/>
      <c r="G562" s="29"/>
      <c r="H562" s="29"/>
    </row>
    <row r="563" ht="15.75" customHeight="1">
      <c r="A563" s="47"/>
      <c r="B563" s="29"/>
      <c r="C563" s="29"/>
      <c r="D563" s="29"/>
      <c r="E563" s="29"/>
      <c r="F563" s="29"/>
      <c r="G563" s="29"/>
      <c r="H563" s="29"/>
    </row>
    <row r="564" ht="15.75" customHeight="1">
      <c r="A564" s="47"/>
      <c r="B564" s="29"/>
      <c r="C564" s="29"/>
      <c r="D564" s="29"/>
      <c r="E564" s="29"/>
      <c r="F564" s="29"/>
      <c r="G564" s="29"/>
      <c r="H564" s="29"/>
    </row>
    <row r="565" ht="15.75" customHeight="1">
      <c r="A565" s="47"/>
      <c r="B565" s="29"/>
      <c r="C565" s="29"/>
      <c r="D565" s="29"/>
      <c r="E565" s="29"/>
      <c r="F565" s="29"/>
      <c r="G565" s="29"/>
      <c r="H565" s="29"/>
    </row>
    <row r="566" ht="15.75" customHeight="1">
      <c r="A566" s="47"/>
      <c r="B566" s="29"/>
      <c r="C566" s="29"/>
      <c r="D566" s="29"/>
      <c r="E566" s="29"/>
      <c r="F566" s="29"/>
      <c r="G566" s="29"/>
      <c r="H566" s="29"/>
    </row>
    <row r="567" ht="15.75" customHeight="1">
      <c r="A567" s="47"/>
      <c r="B567" s="29"/>
      <c r="C567" s="29"/>
      <c r="D567" s="29"/>
      <c r="E567" s="29"/>
      <c r="F567" s="29"/>
      <c r="G567" s="29"/>
      <c r="H567" s="29"/>
    </row>
    <row r="568" ht="15.75" customHeight="1">
      <c r="A568" s="47"/>
      <c r="B568" s="29"/>
      <c r="C568" s="29"/>
      <c r="D568" s="29"/>
      <c r="E568" s="29"/>
      <c r="F568" s="29"/>
      <c r="G568" s="29"/>
      <c r="H568" s="29"/>
    </row>
    <row r="569" ht="15.75" customHeight="1">
      <c r="A569" s="47"/>
      <c r="B569" s="29"/>
      <c r="C569" s="29"/>
      <c r="D569" s="29"/>
      <c r="E569" s="29"/>
      <c r="F569" s="29"/>
      <c r="G569" s="29"/>
      <c r="H569" s="29"/>
    </row>
    <row r="570" ht="15.75" customHeight="1">
      <c r="A570" s="47"/>
      <c r="B570" s="29"/>
      <c r="C570" s="29"/>
      <c r="D570" s="29"/>
      <c r="E570" s="29"/>
      <c r="F570" s="29"/>
      <c r="G570" s="29"/>
      <c r="H570" s="29"/>
    </row>
    <row r="571" ht="15.75" customHeight="1">
      <c r="A571" s="47"/>
      <c r="B571" s="29"/>
      <c r="C571" s="29"/>
      <c r="D571" s="29"/>
      <c r="E571" s="29"/>
      <c r="F571" s="29"/>
      <c r="G571" s="29"/>
      <c r="H571" s="29"/>
    </row>
    <row r="572" ht="15.75" customHeight="1">
      <c r="A572" s="47"/>
      <c r="B572" s="29"/>
      <c r="C572" s="29"/>
      <c r="D572" s="29"/>
      <c r="E572" s="29"/>
      <c r="F572" s="29"/>
      <c r="G572" s="29"/>
      <c r="H572" s="29"/>
    </row>
    <row r="573" ht="15.75" customHeight="1">
      <c r="A573" s="47"/>
      <c r="B573" s="29"/>
      <c r="C573" s="29"/>
      <c r="D573" s="29"/>
      <c r="E573" s="29"/>
      <c r="F573" s="29"/>
      <c r="G573" s="29"/>
      <c r="H573" s="29"/>
    </row>
    <row r="574" ht="15.75" customHeight="1">
      <c r="A574" s="47"/>
      <c r="B574" s="29"/>
      <c r="C574" s="29"/>
      <c r="D574" s="29"/>
      <c r="E574" s="29"/>
      <c r="F574" s="29"/>
      <c r="G574" s="29"/>
      <c r="H574" s="29"/>
    </row>
    <row r="575" ht="15.75" customHeight="1">
      <c r="A575" s="47"/>
      <c r="B575" s="29"/>
      <c r="C575" s="29"/>
      <c r="D575" s="29"/>
      <c r="E575" s="29"/>
      <c r="F575" s="29"/>
      <c r="G575" s="29"/>
      <c r="H575" s="29"/>
    </row>
    <row r="576" ht="15.75" customHeight="1">
      <c r="A576" s="47"/>
      <c r="B576" s="29"/>
      <c r="C576" s="29"/>
      <c r="D576" s="29"/>
      <c r="E576" s="29"/>
      <c r="F576" s="29"/>
      <c r="G576" s="29"/>
      <c r="H576" s="29"/>
    </row>
    <row r="577" ht="15.75" customHeight="1">
      <c r="A577" s="47"/>
      <c r="B577" s="29"/>
      <c r="C577" s="29"/>
      <c r="D577" s="29"/>
      <c r="E577" s="29"/>
      <c r="F577" s="29"/>
      <c r="G577" s="29"/>
      <c r="H577" s="29"/>
    </row>
    <row r="578" ht="15.75" customHeight="1">
      <c r="A578" s="47"/>
      <c r="B578" s="29"/>
      <c r="C578" s="29"/>
      <c r="D578" s="29"/>
      <c r="E578" s="29"/>
      <c r="F578" s="29"/>
      <c r="G578" s="29"/>
      <c r="H578" s="29"/>
    </row>
    <row r="579" ht="15.75" customHeight="1">
      <c r="A579" s="47"/>
      <c r="B579" s="29"/>
      <c r="C579" s="29"/>
      <c r="D579" s="29"/>
      <c r="E579" s="29"/>
      <c r="F579" s="29"/>
      <c r="G579" s="29"/>
      <c r="H579" s="29"/>
    </row>
    <row r="580" ht="15.75" customHeight="1">
      <c r="A580" s="47"/>
      <c r="B580" s="29"/>
      <c r="C580" s="29"/>
      <c r="D580" s="29"/>
      <c r="E580" s="29"/>
      <c r="F580" s="29"/>
      <c r="G580" s="29"/>
      <c r="H580" s="29"/>
    </row>
    <row r="581" ht="15.75" customHeight="1">
      <c r="A581" s="47"/>
      <c r="B581" s="29"/>
      <c r="C581" s="29"/>
      <c r="D581" s="29"/>
      <c r="E581" s="29"/>
      <c r="F581" s="29"/>
      <c r="G581" s="29"/>
      <c r="H581" s="29"/>
    </row>
    <row r="582" ht="15.75" customHeight="1">
      <c r="A582" s="47"/>
      <c r="B582" s="29"/>
      <c r="C582" s="29"/>
      <c r="D582" s="29"/>
      <c r="E582" s="29"/>
      <c r="F582" s="29"/>
      <c r="G582" s="29"/>
      <c r="H582" s="29"/>
    </row>
    <row r="583" ht="15.75" customHeight="1">
      <c r="A583" s="47"/>
      <c r="B583" s="29"/>
      <c r="C583" s="29"/>
      <c r="D583" s="29"/>
      <c r="E583" s="29"/>
      <c r="F583" s="29"/>
      <c r="G583" s="29"/>
      <c r="H583" s="29"/>
    </row>
    <row r="584" ht="15.75" customHeight="1">
      <c r="A584" s="47"/>
      <c r="B584" s="29"/>
      <c r="C584" s="29"/>
      <c r="D584" s="29"/>
      <c r="E584" s="29"/>
      <c r="F584" s="29"/>
      <c r="G584" s="29"/>
      <c r="H584" s="29"/>
    </row>
    <row r="585" ht="15.75" customHeight="1">
      <c r="A585" s="47"/>
      <c r="B585" s="29"/>
      <c r="C585" s="29"/>
      <c r="D585" s="29"/>
      <c r="E585" s="29"/>
      <c r="F585" s="29"/>
      <c r="G585" s="29"/>
      <c r="H585" s="29"/>
    </row>
    <row r="586" ht="15.75" customHeight="1">
      <c r="A586" s="47"/>
      <c r="B586" s="29"/>
      <c r="C586" s="29"/>
      <c r="D586" s="29"/>
      <c r="E586" s="29"/>
      <c r="F586" s="29"/>
      <c r="G586" s="29"/>
      <c r="H586" s="29"/>
    </row>
    <row r="587" ht="15.75" customHeight="1">
      <c r="A587" s="47"/>
      <c r="B587" s="29"/>
      <c r="C587" s="29"/>
      <c r="D587" s="29"/>
      <c r="E587" s="29"/>
      <c r="F587" s="29"/>
      <c r="G587" s="29"/>
      <c r="H587" s="29"/>
    </row>
    <row r="588" ht="15.75" customHeight="1">
      <c r="A588" s="47"/>
      <c r="B588" s="29"/>
      <c r="C588" s="29"/>
      <c r="D588" s="29"/>
      <c r="E588" s="29"/>
      <c r="F588" s="29"/>
      <c r="G588" s="29"/>
      <c r="H588" s="29"/>
    </row>
    <row r="589" ht="15.75" customHeight="1">
      <c r="A589" s="47"/>
      <c r="B589" s="29"/>
      <c r="C589" s="29"/>
      <c r="D589" s="29"/>
      <c r="E589" s="29"/>
      <c r="F589" s="29"/>
      <c r="G589" s="29"/>
      <c r="H589" s="29"/>
    </row>
    <row r="590" ht="15.75" customHeight="1">
      <c r="A590" s="47"/>
      <c r="B590" s="29"/>
      <c r="C590" s="29"/>
      <c r="D590" s="29"/>
      <c r="E590" s="29"/>
      <c r="F590" s="29"/>
      <c r="G590" s="29"/>
      <c r="H590" s="29"/>
    </row>
    <row r="591" ht="15.75" customHeight="1">
      <c r="A591" s="47"/>
      <c r="B591" s="29"/>
      <c r="C591" s="29"/>
      <c r="D591" s="29"/>
      <c r="E591" s="29"/>
      <c r="F591" s="29"/>
      <c r="G591" s="29"/>
      <c r="H591" s="29"/>
    </row>
    <row r="592" ht="15.75" customHeight="1">
      <c r="A592" s="47"/>
      <c r="B592" s="29"/>
      <c r="C592" s="29"/>
      <c r="D592" s="29"/>
      <c r="E592" s="29"/>
      <c r="F592" s="29"/>
      <c r="G592" s="29"/>
      <c r="H592" s="29"/>
    </row>
    <row r="593" ht="15.75" customHeight="1">
      <c r="A593" s="47"/>
      <c r="B593" s="29"/>
      <c r="C593" s="29"/>
      <c r="D593" s="29"/>
      <c r="E593" s="29"/>
      <c r="F593" s="29"/>
      <c r="G593" s="29"/>
      <c r="H593" s="29"/>
    </row>
    <row r="594" ht="15.75" customHeight="1">
      <c r="A594" s="47"/>
      <c r="B594" s="29"/>
      <c r="C594" s="29"/>
      <c r="D594" s="29"/>
      <c r="E594" s="29"/>
      <c r="F594" s="29"/>
      <c r="G594" s="29"/>
      <c r="H594" s="29"/>
    </row>
    <row r="595" ht="15.75" customHeight="1">
      <c r="A595" s="47"/>
      <c r="B595" s="29"/>
      <c r="C595" s="29"/>
      <c r="D595" s="29"/>
      <c r="E595" s="29"/>
      <c r="F595" s="29"/>
      <c r="G595" s="29"/>
      <c r="H595" s="29"/>
    </row>
    <row r="596" ht="15.75" customHeight="1">
      <c r="A596" s="47"/>
      <c r="B596" s="29"/>
      <c r="C596" s="29"/>
      <c r="D596" s="29"/>
      <c r="E596" s="29"/>
      <c r="F596" s="29"/>
      <c r="G596" s="29"/>
      <c r="H596" s="29"/>
    </row>
    <row r="597" ht="15.75" customHeight="1">
      <c r="A597" s="47"/>
      <c r="B597" s="29"/>
      <c r="C597" s="29"/>
      <c r="D597" s="29"/>
      <c r="E597" s="29"/>
      <c r="F597" s="29"/>
      <c r="G597" s="29"/>
      <c r="H597" s="29"/>
    </row>
    <row r="598" ht="15.75" customHeight="1">
      <c r="A598" s="47"/>
      <c r="B598" s="29"/>
      <c r="C598" s="29"/>
      <c r="D598" s="29"/>
      <c r="E598" s="29"/>
      <c r="F598" s="29"/>
      <c r="G598" s="29"/>
      <c r="H598" s="29"/>
    </row>
    <row r="599" ht="15.75" customHeight="1">
      <c r="A599" s="47"/>
      <c r="B599" s="29"/>
      <c r="C599" s="29"/>
      <c r="D599" s="29"/>
      <c r="E599" s="29"/>
      <c r="F599" s="29"/>
      <c r="G599" s="29"/>
      <c r="H599" s="29"/>
    </row>
    <row r="600" ht="15.75" customHeight="1">
      <c r="A600" s="47"/>
      <c r="B600" s="29"/>
      <c r="C600" s="29"/>
      <c r="D600" s="29"/>
      <c r="E600" s="29"/>
      <c r="F600" s="29"/>
      <c r="G600" s="29"/>
      <c r="H600" s="29"/>
    </row>
    <row r="601" ht="15.75" customHeight="1">
      <c r="A601" s="47"/>
      <c r="B601" s="29"/>
      <c r="C601" s="29"/>
      <c r="D601" s="29"/>
      <c r="E601" s="29"/>
      <c r="F601" s="29"/>
      <c r="G601" s="29"/>
      <c r="H601" s="29"/>
    </row>
    <row r="602" ht="15.75" customHeight="1">
      <c r="A602" s="47"/>
      <c r="B602" s="29"/>
      <c r="C602" s="29"/>
      <c r="D602" s="29"/>
      <c r="E602" s="29"/>
      <c r="F602" s="29"/>
      <c r="G602" s="29"/>
      <c r="H602" s="29"/>
    </row>
    <row r="603" ht="15.75" customHeight="1">
      <c r="A603" s="47"/>
      <c r="B603" s="29"/>
      <c r="C603" s="29"/>
      <c r="D603" s="29"/>
      <c r="E603" s="29"/>
      <c r="F603" s="29"/>
      <c r="G603" s="29"/>
      <c r="H603" s="29"/>
    </row>
    <row r="604" ht="15.75" customHeight="1">
      <c r="A604" s="47"/>
      <c r="B604" s="29"/>
      <c r="C604" s="29"/>
      <c r="D604" s="29"/>
      <c r="E604" s="29"/>
      <c r="F604" s="29"/>
      <c r="G604" s="29"/>
      <c r="H604" s="29"/>
    </row>
    <row r="605" ht="15.75" customHeight="1">
      <c r="A605" s="47"/>
      <c r="B605" s="29"/>
      <c r="C605" s="29"/>
      <c r="D605" s="29"/>
      <c r="E605" s="29"/>
      <c r="F605" s="29"/>
      <c r="G605" s="29"/>
      <c r="H605" s="29"/>
    </row>
    <row r="606" ht="15.75" customHeight="1">
      <c r="A606" s="47"/>
      <c r="B606" s="29"/>
      <c r="C606" s="29"/>
      <c r="D606" s="29"/>
      <c r="E606" s="29"/>
      <c r="F606" s="29"/>
      <c r="G606" s="29"/>
      <c r="H606" s="29"/>
    </row>
    <row r="607" ht="15.75" customHeight="1">
      <c r="A607" s="47"/>
      <c r="B607" s="29"/>
      <c r="C607" s="29"/>
      <c r="D607" s="29"/>
      <c r="E607" s="29"/>
      <c r="F607" s="29"/>
      <c r="G607" s="29"/>
      <c r="H607" s="29"/>
    </row>
    <row r="608" ht="15.75" customHeight="1">
      <c r="A608" s="47"/>
      <c r="B608" s="29"/>
      <c r="C608" s="29"/>
      <c r="D608" s="29"/>
      <c r="E608" s="29"/>
      <c r="F608" s="29"/>
      <c r="G608" s="29"/>
      <c r="H608" s="29"/>
    </row>
    <row r="609" ht="15.75" customHeight="1">
      <c r="A609" s="47"/>
      <c r="B609" s="29"/>
      <c r="C609" s="29"/>
      <c r="D609" s="29"/>
      <c r="E609" s="29"/>
      <c r="F609" s="29"/>
      <c r="G609" s="29"/>
      <c r="H609" s="29"/>
    </row>
    <row r="610" ht="15.75" customHeight="1">
      <c r="A610" s="47"/>
      <c r="B610" s="29"/>
      <c r="C610" s="29"/>
      <c r="D610" s="29"/>
      <c r="E610" s="29"/>
      <c r="F610" s="29"/>
      <c r="G610" s="29"/>
      <c r="H610" s="29"/>
    </row>
    <row r="611" ht="15.75" customHeight="1">
      <c r="A611" s="47"/>
      <c r="B611" s="29"/>
      <c r="C611" s="29"/>
      <c r="D611" s="29"/>
      <c r="E611" s="29"/>
      <c r="F611" s="29"/>
      <c r="G611" s="29"/>
      <c r="H611" s="29"/>
    </row>
    <row r="612" ht="15.75" customHeight="1">
      <c r="A612" s="47"/>
      <c r="B612" s="29"/>
      <c r="C612" s="29"/>
      <c r="D612" s="29"/>
      <c r="E612" s="29"/>
      <c r="F612" s="29"/>
      <c r="G612" s="29"/>
      <c r="H612" s="29"/>
    </row>
    <row r="613" ht="15.75" customHeight="1">
      <c r="A613" s="47"/>
      <c r="B613" s="29"/>
      <c r="C613" s="29"/>
      <c r="D613" s="29"/>
      <c r="E613" s="29"/>
      <c r="F613" s="29"/>
      <c r="G613" s="29"/>
      <c r="H613" s="29"/>
    </row>
    <row r="614" ht="15.75" customHeight="1">
      <c r="A614" s="47"/>
      <c r="B614" s="29"/>
      <c r="C614" s="29"/>
      <c r="D614" s="29"/>
      <c r="E614" s="29"/>
      <c r="F614" s="29"/>
      <c r="G614" s="29"/>
      <c r="H614" s="29"/>
    </row>
    <row r="615" ht="15.75" customHeight="1">
      <c r="A615" s="47"/>
      <c r="B615" s="29"/>
      <c r="C615" s="29"/>
      <c r="D615" s="29"/>
      <c r="E615" s="29"/>
      <c r="F615" s="29"/>
      <c r="G615" s="29"/>
      <c r="H615" s="29"/>
    </row>
    <row r="616" ht="15.75" customHeight="1">
      <c r="A616" s="47"/>
      <c r="B616" s="29"/>
      <c r="C616" s="29"/>
      <c r="D616" s="29"/>
      <c r="E616" s="29"/>
      <c r="F616" s="29"/>
      <c r="G616" s="29"/>
      <c r="H616" s="29"/>
    </row>
    <row r="617" ht="15.75" customHeight="1">
      <c r="A617" s="47"/>
      <c r="B617" s="29"/>
      <c r="C617" s="29"/>
      <c r="D617" s="29"/>
      <c r="E617" s="29"/>
      <c r="F617" s="29"/>
      <c r="G617" s="29"/>
      <c r="H617" s="29"/>
    </row>
    <row r="618" ht="15.75" customHeight="1">
      <c r="A618" s="47"/>
      <c r="B618" s="29"/>
      <c r="C618" s="29"/>
      <c r="D618" s="29"/>
      <c r="E618" s="29"/>
      <c r="F618" s="29"/>
      <c r="G618" s="29"/>
      <c r="H618" s="29"/>
    </row>
    <row r="619" ht="15.75" customHeight="1">
      <c r="A619" s="47"/>
      <c r="B619" s="29"/>
      <c r="C619" s="29"/>
      <c r="D619" s="29"/>
      <c r="E619" s="29"/>
      <c r="F619" s="29"/>
      <c r="G619" s="29"/>
      <c r="H619" s="29"/>
    </row>
    <row r="620" ht="15.75" customHeight="1">
      <c r="A620" s="47"/>
      <c r="B620" s="29"/>
      <c r="C620" s="29"/>
      <c r="D620" s="29"/>
      <c r="E620" s="29"/>
      <c r="F620" s="29"/>
      <c r="G620" s="29"/>
      <c r="H620" s="29"/>
    </row>
    <row r="621" ht="15.75" customHeight="1">
      <c r="A621" s="47"/>
      <c r="B621" s="29"/>
      <c r="C621" s="29"/>
      <c r="D621" s="29"/>
      <c r="E621" s="29"/>
      <c r="F621" s="29"/>
      <c r="G621" s="29"/>
      <c r="H621" s="29"/>
    </row>
    <row r="622" ht="15.75" customHeight="1">
      <c r="A622" s="47"/>
      <c r="B622" s="29"/>
      <c r="C622" s="29"/>
      <c r="D622" s="29"/>
      <c r="E622" s="29"/>
      <c r="F622" s="29"/>
      <c r="G622" s="29"/>
      <c r="H622" s="29"/>
    </row>
    <row r="623" ht="15.75" customHeight="1">
      <c r="A623" s="47"/>
      <c r="B623" s="29"/>
      <c r="C623" s="29"/>
      <c r="D623" s="29"/>
      <c r="E623" s="29"/>
      <c r="F623" s="29"/>
      <c r="G623" s="29"/>
      <c r="H623" s="29"/>
    </row>
    <row r="624" ht="15.75" customHeight="1">
      <c r="A624" s="47"/>
      <c r="B624" s="29"/>
      <c r="C624" s="29"/>
      <c r="D624" s="29"/>
      <c r="E624" s="29"/>
      <c r="F624" s="29"/>
      <c r="G624" s="29"/>
      <c r="H624" s="29"/>
    </row>
    <row r="625" ht="15.75" customHeight="1">
      <c r="A625" s="47"/>
      <c r="B625" s="29"/>
      <c r="C625" s="29"/>
      <c r="D625" s="29"/>
      <c r="E625" s="29"/>
      <c r="F625" s="29"/>
      <c r="G625" s="29"/>
      <c r="H625" s="29"/>
    </row>
    <row r="626" ht="15.75" customHeight="1">
      <c r="A626" s="47"/>
      <c r="B626" s="29"/>
      <c r="C626" s="29"/>
      <c r="D626" s="29"/>
      <c r="E626" s="29"/>
      <c r="F626" s="29"/>
      <c r="G626" s="29"/>
      <c r="H626" s="29"/>
    </row>
    <row r="627" ht="15.75" customHeight="1">
      <c r="A627" s="47"/>
      <c r="B627" s="29"/>
      <c r="C627" s="29"/>
      <c r="D627" s="29"/>
      <c r="E627" s="29"/>
      <c r="F627" s="29"/>
      <c r="G627" s="29"/>
      <c r="H627" s="29"/>
    </row>
    <row r="628" ht="15.75" customHeight="1">
      <c r="A628" s="47"/>
      <c r="B628" s="29"/>
      <c r="C628" s="29"/>
      <c r="D628" s="29"/>
      <c r="E628" s="29"/>
      <c r="F628" s="29"/>
      <c r="G628" s="29"/>
      <c r="H628" s="29"/>
    </row>
    <row r="629" ht="15.75" customHeight="1">
      <c r="A629" s="47"/>
      <c r="B629" s="29"/>
      <c r="C629" s="29"/>
      <c r="D629" s="29"/>
      <c r="E629" s="29"/>
      <c r="F629" s="29"/>
      <c r="G629" s="29"/>
      <c r="H629" s="29"/>
    </row>
    <row r="630" ht="15.75" customHeight="1">
      <c r="A630" s="47"/>
      <c r="B630" s="29"/>
      <c r="C630" s="29"/>
      <c r="D630" s="29"/>
      <c r="E630" s="29"/>
      <c r="F630" s="29"/>
      <c r="G630" s="29"/>
      <c r="H630" s="29"/>
    </row>
    <row r="631" ht="15.75" customHeight="1">
      <c r="A631" s="47"/>
      <c r="B631" s="29"/>
      <c r="C631" s="29"/>
      <c r="D631" s="29"/>
      <c r="E631" s="29"/>
      <c r="F631" s="29"/>
      <c r="G631" s="29"/>
      <c r="H631" s="29"/>
    </row>
    <row r="632" ht="15.75" customHeight="1">
      <c r="A632" s="47"/>
      <c r="B632" s="29"/>
      <c r="C632" s="29"/>
      <c r="D632" s="29"/>
      <c r="E632" s="29"/>
      <c r="F632" s="29"/>
      <c r="G632" s="29"/>
      <c r="H632" s="29"/>
    </row>
    <row r="633" ht="15.75" customHeight="1">
      <c r="A633" s="47"/>
      <c r="B633" s="29"/>
      <c r="C633" s="29"/>
      <c r="D633" s="29"/>
      <c r="E633" s="29"/>
      <c r="F633" s="29"/>
      <c r="G633" s="29"/>
      <c r="H633" s="29"/>
    </row>
    <row r="634" ht="15.75" customHeight="1">
      <c r="A634" s="47"/>
      <c r="B634" s="29"/>
      <c r="C634" s="29"/>
      <c r="D634" s="29"/>
      <c r="E634" s="29"/>
      <c r="F634" s="29"/>
      <c r="G634" s="29"/>
      <c r="H634" s="29"/>
    </row>
    <row r="635" ht="15.75" customHeight="1">
      <c r="A635" s="47"/>
      <c r="B635" s="29"/>
      <c r="C635" s="29"/>
      <c r="D635" s="29"/>
      <c r="E635" s="29"/>
      <c r="F635" s="29"/>
      <c r="G635" s="29"/>
      <c r="H635" s="29"/>
    </row>
    <row r="636" ht="15.75" customHeight="1">
      <c r="A636" s="47"/>
      <c r="B636" s="29"/>
      <c r="C636" s="29"/>
      <c r="D636" s="29"/>
      <c r="E636" s="29"/>
      <c r="F636" s="29"/>
      <c r="G636" s="29"/>
      <c r="H636" s="29"/>
    </row>
    <row r="637" ht="15.75" customHeight="1">
      <c r="A637" s="47"/>
      <c r="B637" s="29"/>
      <c r="C637" s="29"/>
      <c r="D637" s="29"/>
      <c r="E637" s="29"/>
      <c r="F637" s="29"/>
      <c r="G637" s="29"/>
      <c r="H637" s="29"/>
    </row>
    <row r="638" ht="15.75" customHeight="1">
      <c r="A638" s="47"/>
      <c r="B638" s="29"/>
      <c r="C638" s="29"/>
      <c r="D638" s="29"/>
      <c r="E638" s="29"/>
      <c r="F638" s="29"/>
      <c r="G638" s="29"/>
      <c r="H638" s="29"/>
    </row>
    <row r="639" ht="15.75" customHeight="1">
      <c r="A639" s="47"/>
      <c r="B639" s="29"/>
      <c r="C639" s="29"/>
      <c r="D639" s="29"/>
      <c r="E639" s="29"/>
      <c r="F639" s="29"/>
      <c r="G639" s="29"/>
      <c r="H639" s="29"/>
    </row>
    <row r="640" ht="15.75" customHeight="1">
      <c r="A640" s="47"/>
      <c r="B640" s="29"/>
      <c r="C640" s="29"/>
      <c r="D640" s="29"/>
      <c r="E640" s="29"/>
      <c r="F640" s="29"/>
      <c r="G640" s="29"/>
      <c r="H640" s="29"/>
    </row>
    <row r="641" ht="15.75" customHeight="1">
      <c r="A641" s="47"/>
      <c r="B641" s="29"/>
      <c r="C641" s="29"/>
      <c r="D641" s="29"/>
      <c r="E641" s="29"/>
      <c r="F641" s="29"/>
      <c r="G641" s="29"/>
      <c r="H641" s="29"/>
    </row>
    <row r="642" ht="15.75" customHeight="1">
      <c r="A642" s="47"/>
      <c r="B642" s="29"/>
      <c r="C642" s="29"/>
      <c r="D642" s="29"/>
      <c r="E642" s="29"/>
      <c r="F642" s="29"/>
      <c r="G642" s="29"/>
      <c r="H642" s="29"/>
    </row>
    <row r="643" ht="15.75" customHeight="1">
      <c r="A643" s="47"/>
      <c r="B643" s="29"/>
      <c r="C643" s="29"/>
      <c r="D643" s="29"/>
      <c r="E643" s="29"/>
      <c r="F643" s="29"/>
      <c r="G643" s="29"/>
      <c r="H643" s="29"/>
    </row>
    <row r="644" ht="15.75" customHeight="1">
      <c r="A644" s="47"/>
      <c r="B644" s="29"/>
      <c r="C644" s="29"/>
      <c r="D644" s="29"/>
      <c r="E644" s="29"/>
      <c r="F644" s="29"/>
      <c r="G644" s="29"/>
      <c r="H644" s="29"/>
    </row>
    <row r="645" ht="15.75" customHeight="1">
      <c r="A645" s="47"/>
      <c r="B645" s="29"/>
      <c r="C645" s="29"/>
      <c r="D645" s="29"/>
      <c r="E645" s="29"/>
      <c r="F645" s="29"/>
      <c r="G645" s="29"/>
      <c r="H645" s="29"/>
    </row>
    <row r="646" ht="15.75" customHeight="1">
      <c r="A646" s="47"/>
      <c r="B646" s="29"/>
      <c r="C646" s="29"/>
      <c r="D646" s="29"/>
      <c r="E646" s="29"/>
      <c r="F646" s="29"/>
      <c r="G646" s="29"/>
      <c r="H646" s="29"/>
    </row>
    <row r="647" ht="15.75" customHeight="1">
      <c r="A647" s="47"/>
      <c r="B647" s="29"/>
      <c r="C647" s="29"/>
      <c r="D647" s="29"/>
      <c r="E647" s="29"/>
      <c r="F647" s="29"/>
      <c r="G647" s="29"/>
      <c r="H647" s="29"/>
    </row>
    <row r="648" ht="15.75" customHeight="1">
      <c r="A648" s="47"/>
      <c r="B648" s="29"/>
      <c r="C648" s="29"/>
      <c r="D648" s="29"/>
      <c r="E648" s="29"/>
      <c r="F648" s="29"/>
      <c r="G648" s="29"/>
      <c r="H648" s="29"/>
    </row>
    <row r="649" ht="15.75" customHeight="1">
      <c r="A649" s="47"/>
      <c r="B649" s="29"/>
      <c r="C649" s="29"/>
      <c r="D649" s="29"/>
      <c r="E649" s="29"/>
      <c r="F649" s="29"/>
      <c r="G649" s="29"/>
      <c r="H649" s="29"/>
    </row>
    <row r="650" ht="15.75" customHeight="1">
      <c r="A650" s="47"/>
      <c r="B650" s="29"/>
      <c r="C650" s="29"/>
      <c r="D650" s="29"/>
      <c r="E650" s="29"/>
      <c r="F650" s="29"/>
      <c r="G650" s="28"/>
      <c r="H650" s="29"/>
    </row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G2"/>
  </mergeCells>
  <dataValidations>
    <dataValidation type="list" allowBlank="1" sqref="G451">
      <formula1>Lista!$G$13:$G$650</formula1>
    </dataValidation>
  </dataValidations>
  <hyperlinks>
    <hyperlink r:id="rId1" ref="G36"/>
  </hyperlinks>
  <drawing r:id="rId2"/>
</worksheet>
</file>